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VISUAL" sheetId="1" r:id="rId4"/>
    <sheet state="visible" name="ANNUAL" sheetId="2" r:id="rId5"/>
    <sheet state="visible" name="JANUARY" sheetId="3" r:id="rId6"/>
    <sheet state="visible" name="FEBRUARY" sheetId="4" r:id="rId7"/>
    <sheet state="visible" name="MARCH" sheetId="5" r:id="rId8"/>
    <sheet state="visible" name="APRIL" sheetId="6" r:id="rId9"/>
    <sheet state="visible" name="MAY" sheetId="7" r:id="rId10"/>
    <sheet state="visible" name="JUNE" sheetId="8" r:id="rId11"/>
    <sheet state="visible" name="JULY" sheetId="9" r:id="rId12"/>
    <sheet state="visible" name="AUGUST" sheetId="10" r:id="rId13"/>
    <sheet state="visible" name="SEPTEMBER" sheetId="11" r:id="rId14"/>
    <sheet state="visible" name="OCTOBER" sheetId="12" r:id="rId15"/>
    <sheet state="visible" name="NOVEMBER" sheetId="13" r:id="rId16"/>
    <sheet state="visible" name="DECEMBER" sheetId="14" r:id="rId17"/>
  </sheets>
  <definedNames>
    <definedName name="List_Price">#REF!</definedName>
    <definedName name="Ops_Start">#REF!</definedName>
    <definedName name="Days_yr">#REF!</definedName>
    <definedName name="Model_Name">#REF!</definedName>
    <definedName name="Months_halfyr">#REF!</definedName>
    <definedName name="Ops_End">#REF!</definedName>
    <definedName name="Qtrs_yr">#REF!</definedName>
    <definedName name="Small_num">#REF!</definedName>
    <definedName name="Con_End">#REF!</definedName>
    <definedName name="Thousand">#REF!</definedName>
    <definedName name="Million">#REF!</definedName>
    <definedName name="Model_Start">#REF!</definedName>
    <definedName name="List_EscProfile">#REF!</definedName>
    <definedName name="Months_yr">#REF!</definedName>
    <definedName name="Months_qtr">#REF!</definedName>
    <definedName name="List_Gen">#REF!</definedName>
    <definedName name="Con_Start">#REF!</definedName>
  </definedNames>
  <calcPr/>
</workbook>
</file>

<file path=xl/sharedStrings.xml><?xml version="1.0" encoding="utf-8"?>
<sst xmlns="http://schemas.openxmlformats.org/spreadsheetml/2006/main" count="658" uniqueCount="69">
  <si>
    <t>VISUALISATION OF ANNUAL CASH FLOW STATEMENT</t>
  </si>
  <si>
    <t>BALANCE</t>
  </si>
  <si>
    <t>OPEX</t>
  </si>
  <si>
    <t>INVESTMENT</t>
  </si>
  <si>
    <t>FINANCING</t>
  </si>
  <si>
    <t>ANNUAL CASH FLOW STATEMENT</t>
  </si>
  <si>
    <t> </t>
  </si>
  <si>
    <t>Category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</si>
  <si>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</si>
  <si>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</si>
  <si>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</si>
  <si>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</si>
  <si>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</si>
  <si>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</si>
  <si>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</si>
  <si>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</si>
  <si>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</si>
  <si>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</si>
  <si>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</si>
  <si>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</si>
  <si>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Operating Cash Flow</t>
  </si>
  <si>
    <t>Cash Receipts from Customers</t>
  </si>
  <si>
    <t>Cash Sales</t>
  </si>
  <si>
    <t>Credit Sales (Accounts Receivable Collections)</t>
  </si>
  <si>
    <t>Cash Payments for Inventory (Cost of Goods Sold)</t>
  </si>
  <si>
    <t>Salaries and Wages Paid</t>
  </si>
  <si>
    <t>Rent and Utilities Paid</t>
  </si>
  <si>
    <t>Marketing and Advertising Expenses Paid</t>
  </si>
  <si>
    <t>Other Operating Expenses Paid</t>
  </si>
  <si>
    <t>Net Operating Cash Flow</t>
  </si>
  <si>
    <t>Investing Cash Flow</t>
  </si>
  <si>
    <t>Purchase of Equipment &amp; Fixed Assets</t>
  </si>
  <si>
    <t>Proceeds from Sale of Fixed Assets</t>
  </si>
  <si>
    <t>Other Investing Cash Flows</t>
  </si>
  <si>
    <t>Net Investing Cash Flow</t>
  </si>
  <si>
    <t>Financing Cash Flow</t>
  </si>
  <si>
    <t>Proceeds from Loans / Financing</t>
  </si>
  <si>
    <t>Repayment of Loans</t>
  </si>
  <si>
    <t>Interest Payments on Debt</t>
  </si>
  <si>
    <t>Dividends Paid</t>
  </si>
  <si>
    <t>Equity Investments / Capital Contributions</t>
  </si>
  <si>
    <t>Net Financing Cash Flow</t>
  </si>
  <si>
    <t>Total Cash Flow &amp; Closing Balance</t>
  </si>
  <si>
    <t>Net Cash Flow for the Period</t>
  </si>
  <si>
    <t>Beginning Cash Balance</t>
  </si>
  <si>
    <t>Ending Cash Balance</t>
  </si>
  <si>
    <t>Amount USD</t>
  </si>
  <si>
    <t>Total money collected from sales, both immediate cash payments and credit sales.</t>
  </si>
  <si>
    <t>Revenue received immediately from customers who pay in cash or via direct electronic payment.</t>
  </si>
  <si>
    <t>Money collected from past sales where customers bought on credit and are now paying.</t>
  </si>
  <si>
    <t>The amount paid to suppliers for purchasing goods that will be sold in the business.</t>
  </si>
  <si>
    <t>Payments made to employees for their work, including regular salaries, wages, and bonuses.</t>
  </si>
  <si>
    <t>Costs associated with leasing store space, warehouses, and covering electricity, water, and internet.</t>
  </si>
  <si>
    <t>Money spent on advertising, promotional campaigns, and customer outreach efforts.</t>
  </si>
  <si>
    <t>Additional costs such as business insurance, software subscriptions, and general operational expenses.</t>
  </si>
  <si>
    <t>The difference between all cash received from customers and all cash paid for operating expenses.</t>
  </si>
  <si>
    <t>Cash spent on acquiring new store fixtures, machinery, or long-term assets.</t>
  </si>
  <si>
    <t>Money received from selling old equipment, vehicles, or property, outside of marketable product.</t>
  </si>
  <si>
    <t>Any additional investing activities not covered above, such as investment in other businesses.</t>
  </si>
  <si>
    <t>The total cash impact of all investing activities.</t>
  </si>
  <si>
    <t>Money borrowed from banks, investors, or other financing sources.</t>
  </si>
  <si>
    <t>Principal amounts paid back to lenders for outstanding debt.</t>
  </si>
  <si>
    <t>The cost of borrowing, paid as interest on loans.</t>
  </si>
  <si>
    <t>Cash distributed to shareholders as part of profit-sharing (for incorporated businesses).</t>
  </si>
  <si>
    <t>Additional cash injected into the business by owners or investors.</t>
  </si>
  <si>
    <t>The net effect of all financing activities, showing whether the business raised more cash than it repaid.</t>
  </si>
  <si>
    <t>The total cash generated or lost during the accounting period.</t>
  </si>
  <si>
    <t>The amount of cash available at the start of the period.</t>
  </si>
  <si>
    <t>The final cash position after all transactions have been accounted for.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</si>
</sst>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_(&quot;GTQ&quot;* #,##0.00_);_(&quot;GTQ&quot;* \(#,##0.00\);_(&quot;GTQ&quot;* &quot;-&quot;??_);_(@_)"/>
    <numFmt numFmtId="165" formatCode="[$$]#,##0.00"/>
    <numFmt numFmtId="166" formatCode="_(* #,##0.00_);* \(#,##0.00\);_-* &quot;-&quot;??;_-@"/>
    <numFmt numFmtId="167" formatCode="_(&quot;$&quot;* #,##0.00_);_(&quot;$&quot;* \(#,##0.00\);_(&quot;$&quot;* &quot;-&quot;??_);_(@_)"/>
  </numFmts>
  <fonts count="14">
    <font>
      <sz val="11.0"/>
      <color theme="1"/>
      <name val="Calibri"/>
      <scheme val="minor"/>
    </font>
    <font>
      <b/>
      <sz val="18.0"/>
      <color theme="0"/>
      <name val="Twentieth Century"/>
    </font>
    <font>
      <sz val="11.0"/>
      <color theme="0"/>
      <name val="Twentieth Century"/>
    </font>
    <font>
      <sz val="11.0"/>
      <color theme="1"/>
      <name val="Twentieth Century"/>
    </font>
    <font>
      <sz val="20.0"/>
      <color theme="6"/>
      <name val="Calibri"/>
    </font>
    <font/>
    <font>
      <b/>
      <sz val="17.0"/>
      <color theme="6"/>
      <name val="Calibri"/>
    </font>
    <font>
      <color theme="1"/>
      <name val="Calibri"/>
      <scheme val="minor"/>
    </font>
    <font>
      <b/>
      <sz val="11.0"/>
      <color theme="0"/>
      <name val="Twentieth Century"/>
    </font>
    <font>
      <b/>
      <sz val="11.0"/>
      <color theme="1"/>
      <name val="Twentieth Century"/>
    </font>
    <font>
      <sz val="11.0"/>
      <color rgb="FF7F7F7F"/>
      <name val="Calibri"/>
    </font>
    <font>
      <sz val="11.0"/>
      <color theme="1"/>
      <name val="Calibri"/>
    </font>
    <font>
      <b/>
      <sz val="11.0"/>
      <color rgb="FFFFFFFF"/>
      <name val="Twentieth Century"/>
    </font>
    <font>
      <i/>
      <sz val="11.0"/>
      <color rgb="FF7F7F7F"/>
      <name val="Twentieth Century"/>
    </font>
  </fonts>
  <fills count="7">
    <fill>
      <patternFill patternType="none"/>
    </fill>
    <fill>
      <patternFill patternType="lightGray"/>
    </fill>
    <fill>
      <patternFill patternType="solid">
        <fgColor theme="6"/>
        <bgColor theme="6"/>
      </patternFill>
    </fill>
    <fill>
      <patternFill patternType="solid">
        <fgColor rgb="FF0D3A5D"/>
        <bgColor rgb="FF0D3A5D"/>
      </patternFill>
    </fill>
    <fill>
      <patternFill patternType="solid">
        <fgColor rgb="FFECECEC"/>
        <bgColor rgb="FFECECEC"/>
      </patternFill>
    </fill>
    <fill>
      <patternFill patternType="solid">
        <fgColor rgb="FF14578C"/>
        <bgColor rgb="FF14578C"/>
      </patternFill>
    </fill>
    <fill>
      <patternFill patternType="solid">
        <fgColor rgb="FFF2F2F2"/>
        <bgColor rgb="FFF2F2F2"/>
      </patternFill>
    </fill>
  </fills>
  <borders count="13">
    <border/>
    <border>
      <left/>
      <right/>
      <top/>
      <bottom/>
    </border>
    <border>
      <left/>
      <top/>
      <bottom style="medium">
        <color theme="6"/>
      </bottom>
    </border>
    <border>
      <right/>
      <top/>
      <bottom style="medium">
        <color theme="6"/>
      </bottom>
    </border>
    <border>
      <left/>
      <right/>
      <top/>
      <bottom style="medium">
        <color theme="6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/>
      <top/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top style="thin">
        <color rgb="FF000000"/>
      </top>
      <bottom style="double">
        <color rgb="FF000000"/>
      </bottom>
    </border>
  </borders>
  <cellStyleXfs count="1">
    <xf borderId="0" fillId="0" fontId="0" numFmtId="0" applyAlignment="1" applyFont="1"/>
  </cellStyleXfs>
  <cellXfs count="38">
    <xf borderId="0" fillId="0" fontId="0" numFmtId="0" xfId="0" applyAlignment="1" applyFont="1">
      <alignment readingOrder="0" shrinkToFit="0" vertical="bottom" wrapText="0"/>
    </xf>
    <xf borderId="1" fillId="2" fontId="1" numFmtId="0" xfId="0" applyBorder="1" applyFill="1" applyFont="1"/>
    <xf borderId="1" fillId="2" fontId="2" numFmtId="0" xfId="0" applyBorder="1" applyFont="1"/>
    <xf borderId="1" fillId="3" fontId="2" numFmtId="0" xfId="0" applyBorder="1" applyFill="1" applyFont="1"/>
    <xf borderId="0" fillId="0" fontId="3" numFmtId="0" xfId="0" applyFont="1"/>
    <xf borderId="2" fillId="4" fontId="4" numFmtId="17" xfId="0" applyAlignment="1" applyBorder="1" applyFill="1" applyFont="1" applyNumberFormat="1">
      <alignment horizontal="left"/>
    </xf>
    <xf borderId="3" fillId="0" fontId="5" numFmtId="0" xfId="0" applyBorder="1" applyFont="1"/>
    <xf borderId="4" fillId="4" fontId="4" numFmtId="0" xfId="0" applyAlignment="1" applyBorder="1" applyFont="1">
      <alignment horizontal="left"/>
    </xf>
    <xf borderId="4" fillId="4" fontId="4" numFmtId="0" xfId="0" applyBorder="1" applyFont="1"/>
    <xf borderId="0" fillId="0" fontId="6" numFmtId="0" xfId="0" applyFont="1"/>
    <xf borderId="4" fillId="4" fontId="4" numFmtId="17" xfId="0" applyBorder="1" applyFont="1" applyNumberFormat="1"/>
    <xf borderId="2" fillId="4" fontId="4" numFmtId="0" xfId="0" applyAlignment="1" applyBorder="1" applyFont="1">
      <alignment horizontal="left"/>
    </xf>
    <xf borderId="0" fillId="0" fontId="7" numFmtId="0" xfId="0" applyFont="1"/>
    <xf borderId="5" fillId="5" fontId="8" numFmtId="0" xfId="0" applyAlignment="1" applyBorder="1" applyFill="1" applyFont="1">
      <alignment horizontal="left" vertical="top"/>
    </xf>
    <xf borderId="6" fillId="5" fontId="8" numFmtId="0" xfId="0" applyAlignment="1" applyBorder="1" applyFont="1">
      <alignment horizontal="center" vertical="top"/>
    </xf>
    <xf borderId="7" fillId="5" fontId="8" numFmtId="0" xfId="0" applyAlignment="1" applyBorder="1" applyFont="1">
      <alignment horizontal="center" vertical="top"/>
    </xf>
    <xf borderId="8" fillId="5" fontId="8" numFmtId="0" xfId="0" applyAlignment="1" applyBorder="1" applyFont="1">
      <alignment horizontal="center" vertical="top"/>
    </xf>
    <xf borderId="5" fillId="5" fontId="8" numFmtId="0" xfId="0" applyAlignment="1" applyBorder="1" applyFont="1">
      <alignment horizontal="center" vertical="top"/>
    </xf>
    <xf borderId="1" fillId="4" fontId="9" numFmtId="0" xfId="0" applyBorder="1" applyFont="1"/>
    <xf borderId="1" fillId="4" fontId="3" numFmtId="0" xfId="0" applyBorder="1" applyFont="1"/>
    <xf borderId="0" fillId="0" fontId="3" numFmtId="164" xfId="0" applyFont="1" applyNumberFormat="1"/>
    <xf borderId="9" fillId="6" fontId="10" numFmtId="165" xfId="0" applyBorder="1" applyFill="1" applyFont="1" applyNumberFormat="1"/>
    <xf borderId="0" fillId="0" fontId="3" numFmtId="166" xfId="0" applyAlignment="1" applyFont="1" applyNumberFormat="1">
      <alignment horizontal="left"/>
    </xf>
    <xf borderId="0" fillId="0" fontId="11" numFmtId="166" xfId="0" applyFont="1" applyNumberFormat="1"/>
    <xf borderId="0" fillId="0" fontId="9" numFmtId="166" xfId="0" applyAlignment="1" applyFont="1" applyNumberFormat="1">
      <alignment horizontal="left"/>
    </xf>
    <xf borderId="10" fillId="5" fontId="12" numFmtId="0" xfId="0" applyAlignment="1" applyBorder="1" applyFont="1">
      <alignment horizontal="center" readingOrder="0" vertical="top"/>
    </xf>
    <xf borderId="0" fillId="0" fontId="13" numFmtId="0" xfId="0" applyFont="1"/>
    <xf borderId="0" fillId="0" fontId="3" numFmtId="165" xfId="0" applyAlignment="1" applyFont="1" applyNumberFormat="1">
      <alignment readingOrder="0"/>
    </xf>
    <xf borderId="0" fillId="0" fontId="3" numFmtId="165" xfId="0" applyFont="1" applyNumberFormat="1"/>
    <xf borderId="11" fillId="0" fontId="3" numFmtId="0" xfId="0" applyBorder="1" applyFont="1"/>
    <xf borderId="11" fillId="0" fontId="3" numFmtId="165" xfId="0" applyBorder="1" applyFont="1" applyNumberFormat="1"/>
    <xf borderId="1" fillId="4" fontId="3" numFmtId="164" xfId="0" applyBorder="1" applyFont="1" applyNumberFormat="1"/>
    <xf borderId="12" fillId="0" fontId="9" numFmtId="0" xfId="0" applyBorder="1" applyFont="1"/>
    <xf borderId="12" fillId="0" fontId="9" numFmtId="165" xfId="0" applyBorder="1" applyFont="1" applyNumberFormat="1"/>
    <xf borderId="0" fillId="0" fontId="3" numFmtId="167" xfId="0" applyAlignment="1" applyFont="1" applyNumberFormat="1">
      <alignment horizontal="left"/>
    </xf>
    <xf borderId="0" fillId="0" fontId="3" numFmtId="167" xfId="0" applyFont="1" applyNumberFormat="1"/>
    <xf borderId="11" fillId="0" fontId="3" numFmtId="167" xfId="0" applyBorder="1" applyFont="1" applyNumberFormat="1"/>
    <xf borderId="12" fillId="0" fontId="9" numFmtId="167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ser>
          <c:idx val="0"/>
          <c:order val="0"/>
          <c:tx>
            <c:v>Cash Sales</c:v>
          </c:tx>
          <c:spPr>
            <a:ln cmpd="sng" w="28575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ANNUAL!$G$5:$R$5</c:f>
            </c:strRef>
          </c:cat>
          <c:val>
            <c:numRef>
              <c:f>ANNUAL!$G$8:$R$8</c:f>
              <c:numCache/>
            </c:numRef>
          </c:val>
          <c:smooth val="1"/>
        </c:ser>
        <c:ser>
          <c:idx val="1"/>
          <c:order val="1"/>
          <c:tx>
            <c:v>Credit Sales (Accounts Receivable Collections)</c:v>
          </c:tx>
          <c:spPr>
            <a:ln cmpd="sng" w="28575">
              <a:solidFill>
                <a:schemeClr val="accent2"/>
              </a:solidFill>
            </a:ln>
          </c:spPr>
          <c:marker>
            <c:symbol val="none"/>
          </c:marker>
          <c:dLbls>
            <c:numFmt formatCode="#,##0" sourceLinked="0"/>
            <c:txPr>
              <a:bodyPr/>
              <a:lstStyle/>
              <a:p>
                <a:pPr lvl="0">
                  <a:defRPr b="0" i="0" sz="900">
                    <a:latin typeface="+mn-lt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ANNUAL!$G$5:$R$5</c:f>
            </c:strRef>
          </c:cat>
          <c:val>
            <c:numRef>
              <c:f>ANNUAL!$G$9:$R$9</c:f>
              <c:numCache/>
            </c:numRef>
          </c:val>
          <c:smooth val="1"/>
        </c:ser>
        <c:axId val="2115745028"/>
        <c:axId val="1349194465"/>
      </c:lineChart>
      <c:catAx>
        <c:axId val="21157450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349194465"/>
      </c:catAx>
      <c:valAx>
        <c:axId val="1349194465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##,##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2115745028"/>
      </c:valAx>
    </c:plotArea>
    <c:legend>
      <c:legendPos val="b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ser>
          <c:idx val="0"/>
          <c:order val="0"/>
          <c:tx>
            <c:v>Cash Payments for Inventory (Cost of Goods Sold)</c:v>
          </c:tx>
          <c:spPr>
            <a:ln cmpd="sng" w="28575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ANNUAL!$G$5:$R$5</c:f>
            </c:strRef>
          </c:cat>
          <c:val>
            <c:numRef>
              <c:f>ANNUAL!$G$10:$R$10</c:f>
              <c:numCache/>
            </c:numRef>
          </c:val>
          <c:smooth val="1"/>
        </c:ser>
        <c:ser>
          <c:idx val="1"/>
          <c:order val="1"/>
          <c:tx>
            <c:v>Salaries and Wages Paid</c:v>
          </c:tx>
          <c:spPr>
            <a:ln cmpd="sng" w="28575">
              <a:solidFill>
                <a:schemeClr val="accent2"/>
              </a:solidFill>
            </a:ln>
          </c:spPr>
          <c:marker>
            <c:symbol val="none"/>
          </c:marker>
          <c:cat>
            <c:strRef>
              <c:f>ANNUAL!$G$5:$R$5</c:f>
            </c:strRef>
          </c:cat>
          <c:val>
            <c:numRef>
              <c:f>ANNUAL!$G$11:$R$11</c:f>
              <c:numCache/>
            </c:numRef>
          </c:val>
          <c:smooth val="1"/>
        </c:ser>
        <c:ser>
          <c:idx val="2"/>
          <c:order val="2"/>
          <c:tx>
            <c:v>Rent and Utilities Paid</c:v>
          </c:tx>
          <c:spPr>
            <a:ln cmpd="sng" w="28575"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ANNUAL!$G$5:$R$5</c:f>
            </c:strRef>
          </c:cat>
          <c:val>
            <c:numRef>
              <c:f>ANNUAL!$G$12:$R$12</c:f>
              <c:numCache/>
            </c:numRef>
          </c:val>
          <c:smooth val="1"/>
        </c:ser>
        <c:ser>
          <c:idx val="3"/>
          <c:order val="3"/>
          <c:tx>
            <c:v>Marketing and Advertising Expenses Paid</c:v>
          </c:tx>
          <c:spPr>
            <a:ln cmpd="sng" w="28575"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ANNUAL!$G$5:$R$5</c:f>
            </c:strRef>
          </c:cat>
          <c:val>
            <c:numRef>
              <c:f>ANNUAL!$G$13:$R$13</c:f>
              <c:numCache/>
            </c:numRef>
          </c:val>
          <c:smooth val="1"/>
        </c:ser>
        <c:ser>
          <c:idx val="4"/>
          <c:order val="4"/>
          <c:tx>
            <c:v>Other Operating Expenses Paid</c:v>
          </c:tx>
          <c:spPr>
            <a:ln cmpd="sng" w="28575"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ANNUAL!$G$5:$R$5</c:f>
            </c:strRef>
          </c:cat>
          <c:val>
            <c:numRef>
              <c:f>ANNUAL!$G$14:$R$14</c:f>
              <c:numCache/>
            </c:numRef>
          </c:val>
          <c:smooth val="1"/>
        </c:ser>
        <c:axId val="1872764549"/>
        <c:axId val="20537346"/>
      </c:lineChart>
      <c:catAx>
        <c:axId val="187276454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20537346"/>
      </c:catAx>
      <c:valAx>
        <c:axId val="2053734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##,##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872764549"/>
      </c:valAx>
    </c:plotArea>
    <c:legend>
      <c:legendPos val="b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varyColors val="0"/>
        <c:ser>
          <c:idx val="0"/>
          <c:order val="0"/>
          <c:tx>
            <c:v>Net Operating Cash Flow</c:v>
          </c:tx>
          <c:spPr>
            <a:ln cmpd="sng" w="28575">
              <a:solidFill>
                <a:schemeClr val="accent1"/>
              </a:solidFill>
            </a:ln>
          </c:spPr>
          <c:marker>
            <c:symbol val="none"/>
          </c:marker>
          <c:dLbls>
            <c:numFmt formatCode="General" sourceLinked="1"/>
            <c:txPr>
              <a:bodyPr/>
              <a:lstStyle/>
              <a:p>
                <a:pPr lvl="0">
                  <a:defRPr b="0" i="0" sz="900">
                    <a:latin typeface="+mn-lt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ANNUAL!$G$5:$R$5</c:f>
            </c:strRef>
          </c:cat>
          <c:val>
            <c:numRef>
              <c:f>ANNUAL!$G$15:$R$15</c:f>
              <c:numCache/>
            </c:numRef>
          </c:val>
          <c:smooth val="1"/>
        </c:ser>
        <c:axId val="2013148852"/>
        <c:axId val="434175568"/>
      </c:lineChart>
      <c:catAx>
        <c:axId val="20131488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434175568"/>
      </c:catAx>
      <c:valAx>
        <c:axId val="43417556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##,##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2013148852"/>
      </c:valAx>
    </c:plotArea>
    <c:legend>
      <c:legendPos val="b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varyColors val="0"/>
        <c:ser>
          <c:idx val="0"/>
          <c:order val="0"/>
          <c:tx>
            <c:v>Net Investing Cash Flow</c:v>
          </c:tx>
          <c:spPr>
            <a:ln cmpd="sng" w="28575">
              <a:solidFill>
                <a:schemeClr val="accent1"/>
              </a:solidFill>
            </a:ln>
          </c:spPr>
          <c:marker>
            <c:symbol val="none"/>
          </c:marker>
          <c:dLbls>
            <c:numFmt formatCode="General" sourceLinked="1"/>
            <c:txPr>
              <a:bodyPr/>
              <a:lstStyle/>
              <a:p>
                <a:pPr lvl="0">
                  <a:defRPr b="0" i="0" sz="900">
                    <a:latin typeface="+mn-lt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ANNUAL!$G$5:$R$5</c:f>
            </c:strRef>
          </c:cat>
          <c:val>
            <c:numRef>
              <c:f>ANNUAL!$G$21:$R$21</c:f>
              <c:numCache/>
            </c:numRef>
          </c:val>
          <c:smooth val="1"/>
        </c:ser>
        <c:axId val="1138765970"/>
        <c:axId val="1902184260"/>
      </c:lineChart>
      <c:catAx>
        <c:axId val="113876597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902184260"/>
      </c:catAx>
      <c:valAx>
        <c:axId val="190218426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##,##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138765970"/>
      </c:valAx>
    </c:plotArea>
    <c:legend>
      <c:legendPos val="b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ser>
          <c:idx val="0"/>
          <c:order val="0"/>
          <c:tx>
            <c:v>Purchase of Equipment &amp; Fixed Assets</c:v>
          </c:tx>
          <c:spPr>
            <a:ln cmpd="sng" w="28575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ANNUAL!$G$5:$R$5</c:f>
            </c:strRef>
          </c:cat>
          <c:val>
            <c:numRef>
              <c:f>ANNUAL!$G$18:$R$18</c:f>
              <c:numCache/>
            </c:numRef>
          </c:val>
          <c:smooth val="1"/>
        </c:ser>
        <c:ser>
          <c:idx val="1"/>
          <c:order val="1"/>
          <c:tx>
            <c:v>Proceeds from Sale of Fixed Assets</c:v>
          </c:tx>
          <c:spPr>
            <a:ln cmpd="sng" w="28575">
              <a:solidFill>
                <a:schemeClr val="accent2"/>
              </a:solidFill>
            </a:ln>
          </c:spPr>
          <c:marker>
            <c:symbol val="none"/>
          </c:marker>
          <c:dLbls>
            <c:numFmt formatCode="General" sourceLinked="1"/>
            <c:txPr>
              <a:bodyPr/>
              <a:lstStyle/>
              <a:p>
                <a:pPr lvl="0">
                  <a:defRPr b="0" i="0" sz="900">
                    <a:latin typeface="+mn-lt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ANNUAL!$G$5:$R$5</c:f>
            </c:strRef>
          </c:cat>
          <c:val>
            <c:numRef>
              <c:f>ANNUAL!$G$19:$R$19</c:f>
              <c:numCache/>
            </c:numRef>
          </c:val>
          <c:smooth val="1"/>
        </c:ser>
        <c:ser>
          <c:idx val="2"/>
          <c:order val="2"/>
          <c:tx>
            <c:v>Other Investing Cash Flows</c:v>
          </c:tx>
          <c:spPr>
            <a:ln cmpd="sng" w="28575">
              <a:solidFill>
                <a:schemeClr val="accent3"/>
              </a:solidFill>
            </a:ln>
          </c:spPr>
          <c:marker>
            <c:symbol val="none"/>
          </c:marker>
          <c:dLbls>
            <c:numFmt formatCode="General" sourceLinked="1"/>
            <c:txPr>
              <a:bodyPr/>
              <a:lstStyle/>
              <a:p>
                <a:pPr lvl="0">
                  <a:defRPr b="0" i="0" sz="900">
                    <a:latin typeface="+mn-lt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ANNUAL!$G$5:$R$5</c:f>
            </c:strRef>
          </c:cat>
          <c:val>
            <c:numRef>
              <c:f>ANNUAL!$G$20:$R$20</c:f>
              <c:numCache/>
            </c:numRef>
          </c:val>
          <c:smooth val="1"/>
        </c:ser>
        <c:axId val="1281854334"/>
        <c:axId val="108440838"/>
      </c:lineChart>
      <c:catAx>
        <c:axId val="128185433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08440838"/>
      </c:catAx>
      <c:valAx>
        <c:axId val="10844083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##,##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281854334"/>
      </c:valAx>
    </c:plotArea>
    <c:legend>
      <c:legendPos val="b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varyColors val="0"/>
        <c:ser>
          <c:idx val="0"/>
          <c:order val="0"/>
          <c:tx>
            <c:v>Net Financing Cash Flow</c:v>
          </c:tx>
          <c:spPr>
            <a:ln cmpd="sng" w="28575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ANNUAL!$G$5:$R$5</c:f>
            </c:strRef>
          </c:cat>
          <c:val>
            <c:numRef>
              <c:f>ANNUAL!$G$29:$R$29</c:f>
              <c:numCache/>
            </c:numRef>
          </c:val>
          <c:smooth val="1"/>
        </c:ser>
        <c:axId val="194944960"/>
        <c:axId val="1086346821"/>
      </c:lineChart>
      <c:catAx>
        <c:axId val="194944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086346821"/>
      </c:catAx>
      <c:valAx>
        <c:axId val="108634682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##,##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94944960"/>
      </c:valAx>
    </c:plotArea>
    <c:legend>
      <c:legendPos val="b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ser>
          <c:idx val="0"/>
          <c:order val="0"/>
          <c:tx>
            <c:v>Proceeds from Loans / Financing</c:v>
          </c:tx>
          <c:spPr>
            <a:ln cmpd="sng" w="28575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ANNUAL!$G$5:$R$5</c:f>
            </c:strRef>
          </c:cat>
          <c:val>
            <c:numRef>
              <c:f>ANNUAL!$G$24:$R$24</c:f>
              <c:numCache/>
            </c:numRef>
          </c:val>
          <c:smooth val="1"/>
        </c:ser>
        <c:ser>
          <c:idx val="1"/>
          <c:order val="1"/>
          <c:tx>
            <c:v>Repayment of Loans</c:v>
          </c:tx>
          <c:spPr>
            <a:ln cmpd="sng" w="28575">
              <a:solidFill>
                <a:schemeClr val="accent2"/>
              </a:solidFill>
            </a:ln>
          </c:spPr>
          <c:marker>
            <c:symbol val="none"/>
          </c:marker>
          <c:dLbls>
            <c:numFmt formatCode="General" sourceLinked="1"/>
            <c:txPr>
              <a:bodyPr/>
              <a:lstStyle/>
              <a:p>
                <a:pPr lvl="0">
                  <a:defRPr b="0" i="0" sz="900">
                    <a:latin typeface="+mn-lt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ANNUAL!$G$5:$R$5</c:f>
            </c:strRef>
          </c:cat>
          <c:val>
            <c:numRef>
              <c:f>ANNUAL!$G$25:$R$25</c:f>
              <c:numCache/>
            </c:numRef>
          </c:val>
          <c:smooth val="1"/>
        </c:ser>
        <c:ser>
          <c:idx val="2"/>
          <c:order val="2"/>
          <c:tx>
            <c:v>Interest Payments on Debt</c:v>
          </c:tx>
          <c:spPr>
            <a:ln cmpd="sng" w="28575">
              <a:solidFill>
                <a:schemeClr val="accent3"/>
              </a:solidFill>
            </a:ln>
          </c:spPr>
          <c:marker>
            <c:symbol val="none"/>
          </c:marker>
          <c:dLbls>
            <c:numFmt formatCode="General" sourceLinked="1"/>
            <c:txPr>
              <a:bodyPr/>
              <a:lstStyle/>
              <a:p>
                <a:pPr lvl="0">
                  <a:defRPr b="0" i="0" sz="900">
                    <a:latin typeface="+mn-lt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ANNUAL!$G$5:$R$5</c:f>
            </c:strRef>
          </c:cat>
          <c:val>
            <c:numRef>
              <c:f>ANNUAL!$G$26:$R$26</c:f>
              <c:numCache/>
            </c:numRef>
          </c:val>
          <c:smooth val="1"/>
        </c:ser>
        <c:ser>
          <c:idx val="3"/>
          <c:order val="3"/>
          <c:tx>
            <c:v>Dividends Paid</c:v>
          </c:tx>
          <c:spPr>
            <a:ln cmpd="sng" w="28575">
              <a:solidFill>
                <a:schemeClr val="accent4"/>
              </a:solidFill>
            </a:ln>
          </c:spPr>
          <c:marker>
            <c:symbol val="none"/>
          </c:marker>
          <c:dLbls>
            <c:numFmt formatCode="General" sourceLinked="1"/>
            <c:txPr>
              <a:bodyPr/>
              <a:lstStyle/>
              <a:p>
                <a:pPr lvl="0">
                  <a:defRPr b="0" i="0" sz="900">
                    <a:latin typeface="+mn-lt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ANNUAL!$G$5:$R$5</c:f>
            </c:strRef>
          </c:cat>
          <c:val>
            <c:numRef>
              <c:f>ANNUAL!$G$27:$R$27</c:f>
              <c:numCache/>
            </c:numRef>
          </c:val>
          <c:smooth val="1"/>
        </c:ser>
        <c:ser>
          <c:idx val="4"/>
          <c:order val="4"/>
          <c:tx>
            <c:v>Equity Investments / Capital Contributions</c:v>
          </c:tx>
          <c:spPr>
            <a:ln cmpd="sng" w="28575">
              <a:solidFill>
                <a:schemeClr val="accent5"/>
              </a:solidFill>
            </a:ln>
          </c:spPr>
          <c:marker>
            <c:symbol val="none"/>
          </c:marker>
          <c:dLbls>
            <c:numFmt formatCode="General" sourceLinked="1"/>
            <c:txPr>
              <a:bodyPr/>
              <a:lstStyle/>
              <a:p>
                <a:pPr lvl="0">
                  <a:defRPr b="0" i="0" sz="900">
                    <a:latin typeface="+mn-lt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ANNUAL!$G$5:$R$5</c:f>
            </c:strRef>
          </c:cat>
          <c:val>
            <c:numRef>
              <c:f>ANNUAL!$G$28:$R$28</c:f>
              <c:numCache/>
            </c:numRef>
          </c:val>
          <c:smooth val="1"/>
        </c:ser>
        <c:axId val="1551066848"/>
        <c:axId val="2110104372"/>
      </c:lineChart>
      <c:catAx>
        <c:axId val="15510668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2110104372"/>
      </c:catAx>
      <c:valAx>
        <c:axId val="211010437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##,##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551066848"/>
      </c:valAx>
    </c:plotArea>
    <c:legend>
      <c:legendPos val="b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varyColors val="0"/>
        <c:ser>
          <c:idx val="0"/>
          <c:order val="0"/>
          <c:tx>
            <c:v>Ending Cash Balance</c:v>
          </c:tx>
          <c:spPr>
            <a:ln cmpd="sng" w="28575">
              <a:solidFill>
                <a:schemeClr val="accent1"/>
              </a:solidFill>
            </a:ln>
          </c:spPr>
          <c:marker>
            <c:symbol val="none"/>
          </c:marker>
          <c:dLbls>
            <c:numFmt formatCode="General" sourceLinked="1"/>
            <c:txPr>
              <a:bodyPr/>
              <a:lstStyle/>
              <a:p>
                <a:pPr lvl="0">
                  <a:defRPr b="0" i="0" sz="900">
                    <a:latin typeface="+mn-lt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ANNUAL!$G$5:$R$5</c:f>
            </c:strRef>
          </c:cat>
          <c:val>
            <c:numRef>
              <c:f>ANNUAL!$G$34:$R$34</c:f>
              <c:numCache/>
            </c:numRef>
          </c:val>
          <c:smooth val="1"/>
        </c:ser>
        <c:axId val="693959473"/>
        <c:axId val="1475584954"/>
      </c:lineChart>
      <c:catAx>
        <c:axId val="69395947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475584954"/>
      </c:catAx>
      <c:valAx>
        <c:axId val="147558495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##,##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693959473"/>
      </c:valAx>
    </c:plotArea>
    <c:legend>
      <c:legendPos val="b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209550</xdr:colOff>
      <xdr:row>26</xdr:row>
      <xdr:rowOff>171450</xdr:rowOff>
    </xdr:from>
    <xdr:ext cx="5153025" cy="36480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19</xdr:col>
      <xdr:colOff>447675</xdr:colOff>
      <xdr:row>26</xdr:row>
      <xdr:rowOff>171450</xdr:rowOff>
    </xdr:from>
    <xdr:ext cx="5162550" cy="3657600"/>
    <xdr:graphicFrame>
      <xdr:nvGraphicFramePr>
        <xdr:cNvPr id="2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1</xdr:col>
      <xdr:colOff>28575</xdr:colOff>
      <xdr:row>26</xdr:row>
      <xdr:rowOff>171450</xdr:rowOff>
    </xdr:from>
    <xdr:ext cx="5172075" cy="3648075"/>
    <xdr:graphicFrame>
      <xdr:nvGraphicFramePr>
        <xdr:cNvPr id="3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1</xdr:col>
      <xdr:colOff>0</xdr:colOff>
      <xdr:row>50</xdr:row>
      <xdr:rowOff>0</xdr:rowOff>
    </xdr:from>
    <xdr:ext cx="5314950" cy="3733800"/>
    <xdr:graphicFrame>
      <xdr:nvGraphicFramePr>
        <xdr:cNvPr id="4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  <xdr:oneCellAnchor>
    <xdr:from>
      <xdr:col>6</xdr:col>
      <xdr:colOff>171450</xdr:colOff>
      <xdr:row>50</xdr:row>
      <xdr:rowOff>0</xdr:rowOff>
    </xdr:from>
    <xdr:ext cx="5153025" cy="3733800"/>
    <xdr:graphicFrame>
      <xdr:nvGraphicFramePr>
        <xdr:cNvPr id="5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5"/>
        </a:graphicData>
      </a:graphic>
    </xdr:graphicFrame>
    <xdr:clientData fLocksWithSheet="0"/>
  </xdr:oneCellAnchor>
  <xdr:oneCellAnchor>
    <xdr:from>
      <xdr:col>1</xdr:col>
      <xdr:colOff>0</xdr:colOff>
      <xdr:row>72</xdr:row>
      <xdr:rowOff>0</xdr:rowOff>
    </xdr:from>
    <xdr:ext cx="5314950" cy="3733800"/>
    <xdr:graphicFrame>
      <xdr:nvGraphicFramePr>
        <xdr:cNvPr id="6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6"/>
        </a:graphicData>
      </a:graphic>
    </xdr:graphicFrame>
    <xdr:clientData fLocksWithSheet="0"/>
  </xdr:oneCellAnchor>
  <xdr:oneCellAnchor>
    <xdr:from>
      <xdr:col>6</xdr:col>
      <xdr:colOff>180975</xdr:colOff>
      <xdr:row>72</xdr:row>
      <xdr:rowOff>0</xdr:rowOff>
    </xdr:from>
    <xdr:ext cx="5153025" cy="3733800"/>
    <xdr:graphicFrame>
      <xdr:nvGraphicFramePr>
        <xdr:cNvPr id="7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7"/>
        </a:graphicData>
      </a:graphic>
    </xdr:graphicFrame>
    <xdr:clientData fLocksWithSheet="0"/>
  </xdr:oneCellAnchor>
  <xdr:oneCellAnchor>
    <xdr:from>
      <xdr:col>1</xdr:col>
      <xdr:colOff>0</xdr:colOff>
      <xdr:row>4</xdr:row>
      <xdr:rowOff>0</xdr:rowOff>
    </xdr:from>
    <xdr:ext cx="10525125" cy="3733800"/>
    <xdr:graphicFrame>
      <xdr:nvGraphicFramePr>
        <xdr:cNvPr id="8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8"/>
        </a:graphicData>
      </a:graphic>
    </xdr:graphicFrame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B75BB"/>
      </a:accent1>
      <a:accent2>
        <a:srgbClr val="ED1C24"/>
      </a:accent2>
      <a:accent3>
        <a:srgbClr val="1A365F"/>
      </a:accent3>
      <a:accent4>
        <a:srgbClr val="A5A5A5"/>
      </a:accent4>
      <a:accent5>
        <a:srgbClr val="FFC000"/>
      </a:accent5>
      <a:accent6>
        <a:srgbClr val="5BBC38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3AEE8"/>
    <pageSetUpPr/>
  </sheetPr>
  <sheetViews>
    <sheetView showGridLines="0" workbookViewId="0"/>
  </sheetViews>
  <sheetFormatPr customHeight="1" defaultColWidth="14.43" defaultRowHeight="15.0"/>
  <cols>
    <col customWidth="1" min="1" max="1" width="5.86"/>
    <col customWidth="1" min="2" max="2" width="4.29"/>
    <col customWidth="1" min="3" max="3" width="10.86"/>
    <col customWidth="1" min="4" max="4" width="30.86"/>
    <col customWidth="1" min="5" max="6" width="15.86"/>
    <col customWidth="1" min="7" max="19" width="5.86"/>
    <col customWidth="1" min="20" max="22" width="10.86"/>
    <col customWidth="1" min="23" max="27" width="10.71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3"/>
    </row>
    <row r="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</row>
    <row r="3">
      <c r="A3" s="4"/>
      <c r="B3" s="5" t="s">
        <v>1</v>
      </c>
      <c r="C3" s="6"/>
      <c r="D3" s="7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</row>
    <row r="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</row>
    <row r="6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</row>
    <row r="7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</row>
    <row r="8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</row>
    <row r="9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</row>
    <row r="10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</row>
    <row r="11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</row>
    <row r="1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</row>
    <row r="13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</row>
    <row r="14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</row>
    <row r="1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</row>
    <row r="16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</row>
    <row r="17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</row>
    <row r="18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</row>
    <row r="19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</row>
    <row r="20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</row>
    <row r="21" ht="15.75" customHeight="1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</row>
    <row r="22" ht="15.75" customHeight="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</row>
    <row r="23" ht="15.75" customHeight="1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</row>
    <row r="24" ht="15.75" customHeight="1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</row>
    <row r="25" ht="15.75" customHeight="1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</row>
    <row r="26" ht="15.75" customHeight="1">
      <c r="A26" s="4"/>
      <c r="B26" s="5" t="s">
        <v>2</v>
      </c>
      <c r="C26" s="6"/>
      <c r="D26" s="7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</row>
    <row r="27" ht="15.75" customHeight="1">
      <c r="A27" s="4"/>
      <c r="B27" s="9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9"/>
      <c r="U27" s="4"/>
      <c r="V27" s="4"/>
      <c r="W27" s="4"/>
      <c r="X27" s="4"/>
      <c r="Y27" s="4"/>
      <c r="Z27" s="4"/>
      <c r="AA27" s="4"/>
    </row>
    <row r="28" ht="15.75" customHeight="1">
      <c r="A28" s="4"/>
      <c r="U28" s="4"/>
      <c r="V28" s="4"/>
      <c r="W28" s="4"/>
      <c r="X28" s="4"/>
      <c r="Y28" s="4"/>
      <c r="Z28" s="4"/>
      <c r="AA28" s="4"/>
    </row>
    <row r="29" ht="15.75" customHeight="1">
      <c r="A29" s="4"/>
      <c r="U29" s="4"/>
      <c r="V29" s="4"/>
      <c r="W29" s="4"/>
      <c r="X29" s="4"/>
      <c r="Y29" s="4"/>
      <c r="Z29" s="4"/>
      <c r="AA29" s="4"/>
    </row>
    <row r="30" ht="15.75" customHeight="1">
      <c r="A30" s="4"/>
      <c r="U30" s="4"/>
      <c r="V30" s="4"/>
      <c r="W30" s="4"/>
      <c r="X30" s="4"/>
      <c r="Y30" s="4"/>
      <c r="Z30" s="4"/>
      <c r="AA30" s="4"/>
    </row>
    <row r="31" ht="15.75" customHeight="1">
      <c r="A31" s="4"/>
      <c r="U31" s="4"/>
      <c r="V31" s="4"/>
      <c r="W31" s="4"/>
      <c r="X31" s="4"/>
      <c r="Y31" s="4"/>
      <c r="Z31" s="4"/>
      <c r="AA31" s="4"/>
    </row>
    <row r="32" ht="15.75" customHeight="1">
      <c r="A32" s="4"/>
      <c r="U32" s="4"/>
      <c r="V32" s="4"/>
      <c r="W32" s="4"/>
      <c r="X32" s="4"/>
      <c r="Y32" s="4"/>
      <c r="Z32" s="4"/>
      <c r="AA32" s="4"/>
    </row>
    <row r="33" ht="15.75" customHeight="1">
      <c r="A33" s="4"/>
      <c r="U33" s="4"/>
      <c r="V33" s="4"/>
      <c r="W33" s="4"/>
      <c r="X33" s="4"/>
      <c r="Y33" s="4"/>
      <c r="Z33" s="4"/>
      <c r="AA33" s="4"/>
    </row>
    <row r="34" ht="15.75" customHeight="1">
      <c r="A34" s="4"/>
      <c r="U34" s="4"/>
      <c r="V34" s="4"/>
      <c r="W34" s="4"/>
      <c r="X34" s="4"/>
      <c r="Y34" s="4"/>
      <c r="Z34" s="4"/>
      <c r="AA34" s="4"/>
    </row>
    <row r="35" ht="15.75" customHeight="1">
      <c r="A35" s="4"/>
      <c r="U35" s="4"/>
      <c r="V35" s="4"/>
      <c r="W35" s="4"/>
      <c r="X35" s="4"/>
      <c r="Y35" s="4"/>
      <c r="Z35" s="4"/>
      <c r="AA35" s="4"/>
    </row>
    <row r="36" ht="15.75" customHeight="1">
      <c r="A36" s="4"/>
      <c r="U36" s="4"/>
      <c r="V36" s="4"/>
      <c r="W36" s="4"/>
      <c r="X36" s="4"/>
      <c r="Y36" s="4"/>
      <c r="Z36" s="4"/>
      <c r="AA36" s="4"/>
    </row>
    <row r="37" ht="15.75" customHeight="1">
      <c r="A37" s="4"/>
      <c r="U37" s="4"/>
      <c r="V37" s="4"/>
      <c r="W37" s="4"/>
      <c r="X37" s="4"/>
      <c r="Y37" s="4"/>
      <c r="Z37" s="4"/>
      <c r="AA37" s="4"/>
    </row>
    <row r="38" ht="15.75" customHeight="1">
      <c r="A38" s="4"/>
      <c r="U38" s="4"/>
      <c r="V38" s="4"/>
      <c r="W38" s="4"/>
      <c r="X38" s="4"/>
      <c r="Y38" s="4"/>
      <c r="Z38" s="4"/>
      <c r="AA38" s="4"/>
    </row>
    <row r="39" ht="15.75" customHeight="1">
      <c r="A39" s="4"/>
      <c r="U39" s="4"/>
      <c r="V39" s="4"/>
      <c r="W39" s="4"/>
      <c r="X39" s="4"/>
      <c r="Y39" s="4"/>
      <c r="Z39" s="4"/>
      <c r="AA39" s="4"/>
    </row>
    <row r="40" ht="15.75" customHeight="1">
      <c r="A40" s="4"/>
      <c r="U40" s="4"/>
      <c r="V40" s="4"/>
      <c r="W40" s="4"/>
      <c r="X40" s="4"/>
      <c r="Y40" s="4"/>
      <c r="Z40" s="4"/>
      <c r="AA40" s="4"/>
    </row>
    <row r="41" ht="15.75" customHeight="1">
      <c r="A41" s="4"/>
      <c r="U41" s="4"/>
      <c r="V41" s="4"/>
      <c r="W41" s="4"/>
      <c r="X41" s="4"/>
      <c r="Y41" s="4"/>
      <c r="Z41" s="4"/>
      <c r="AA41" s="4"/>
    </row>
    <row r="42" ht="15.75" customHeight="1">
      <c r="A42" s="4"/>
      <c r="U42" s="4"/>
      <c r="V42" s="4"/>
      <c r="W42" s="4"/>
      <c r="X42" s="4"/>
      <c r="Y42" s="4"/>
      <c r="Z42" s="4"/>
      <c r="AA42" s="4"/>
    </row>
    <row r="43" ht="15.75" customHeight="1">
      <c r="A43" s="4"/>
      <c r="U43" s="4"/>
      <c r="V43" s="4"/>
      <c r="W43" s="4"/>
      <c r="X43" s="4"/>
      <c r="Y43" s="4"/>
      <c r="Z43" s="4"/>
      <c r="AA43" s="4"/>
    </row>
    <row r="44" ht="15.75" customHeight="1">
      <c r="A44" s="4"/>
      <c r="U44" s="4"/>
      <c r="V44" s="4"/>
      <c r="W44" s="4"/>
      <c r="X44" s="4"/>
      <c r="Y44" s="4"/>
      <c r="Z44" s="4"/>
      <c r="AA44" s="4"/>
    </row>
    <row r="45" ht="15.75" customHeight="1">
      <c r="A45" s="4"/>
      <c r="U45" s="4"/>
      <c r="V45" s="4"/>
      <c r="W45" s="4"/>
      <c r="X45" s="4"/>
      <c r="Y45" s="4"/>
      <c r="Z45" s="4"/>
      <c r="AA45" s="4"/>
    </row>
    <row r="46" ht="15.75" customHeight="1">
      <c r="A46" s="4"/>
      <c r="U46" s="4"/>
      <c r="V46" s="4"/>
      <c r="W46" s="4"/>
      <c r="X46" s="4"/>
      <c r="Y46" s="4"/>
      <c r="Z46" s="4"/>
      <c r="AA46" s="4"/>
    </row>
    <row r="47" ht="15.75" customHeight="1">
      <c r="A47" s="4"/>
      <c r="U47" s="4"/>
      <c r="V47" s="4"/>
      <c r="W47" s="4"/>
      <c r="X47" s="4"/>
      <c r="Y47" s="4"/>
      <c r="Z47" s="4"/>
      <c r="AA47" s="4"/>
    </row>
    <row r="48" ht="15.75" customHeight="1">
      <c r="A48" s="4"/>
      <c r="U48" s="4"/>
      <c r="V48" s="4"/>
      <c r="W48" s="4"/>
      <c r="X48" s="4"/>
      <c r="Y48" s="4"/>
      <c r="Z48" s="4"/>
      <c r="AA48" s="4"/>
    </row>
    <row r="49" ht="15.75" customHeight="1">
      <c r="A49" s="4"/>
      <c r="B49" s="10" t="s">
        <v>3</v>
      </c>
      <c r="C49" s="8"/>
      <c r="D49" s="7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</row>
    <row r="50" ht="15.75" customHeight="1">
      <c r="A50" s="4"/>
      <c r="U50" s="4"/>
      <c r="V50" s="4"/>
      <c r="W50" s="4"/>
      <c r="X50" s="4"/>
      <c r="Y50" s="4"/>
      <c r="Z50" s="4"/>
      <c r="AA50" s="4"/>
    </row>
    <row r="51" ht="15.75" customHeight="1">
      <c r="A51" s="4"/>
      <c r="U51" s="4"/>
      <c r="V51" s="4"/>
      <c r="W51" s="4"/>
      <c r="X51" s="4"/>
      <c r="Y51" s="4"/>
      <c r="Z51" s="4"/>
      <c r="AA51" s="4"/>
    </row>
    <row r="52" ht="15.75" customHeight="1">
      <c r="A52" s="4"/>
      <c r="U52" s="4"/>
      <c r="V52" s="4"/>
      <c r="W52" s="4"/>
      <c r="X52" s="4"/>
      <c r="Y52" s="4"/>
      <c r="Z52" s="4"/>
      <c r="AA52" s="4"/>
    </row>
    <row r="53" ht="15.75" customHeight="1">
      <c r="A53" s="4"/>
      <c r="U53" s="4"/>
      <c r="V53" s="4"/>
      <c r="W53" s="4"/>
      <c r="X53" s="4"/>
      <c r="Y53" s="4"/>
      <c r="Z53" s="4"/>
      <c r="AA53" s="4"/>
    </row>
    <row r="54" ht="15.75" customHeight="1">
      <c r="A54" s="4"/>
      <c r="U54" s="4"/>
      <c r="V54" s="4"/>
      <c r="W54" s="4"/>
      <c r="X54" s="4"/>
      <c r="Y54" s="4"/>
      <c r="Z54" s="4"/>
      <c r="AA54" s="4"/>
    </row>
    <row r="55" ht="15.75" customHeight="1">
      <c r="A55" s="4"/>
      <c r="U55" s="4"/>
      <c r="V55" s="4"/>
      <c r="W55" s="4"/>
      <c r="X55" s="4"/>
      <c r="Y55" s="4"/>
      <c r="Z55" s="4"/>
      <c r="AA55" s="4"/>
    </row>
    <row r="56" ht="15.75" customHeight="1">
      <c r="A56" s="4"/>
      <c r="U56" s="4"/>
      <c r="V56" s="4"/>
      <c r="W56" s="4"/>
      <c r="X56" s="4"/>
      <c r="Y56" s="4"/>
      <c r="Z56" s="4"/>
      <c r="AA56" s="4"/>
    </row>
    <row r="57" ht="15.75" customHeight="1">
      <c r="A57" s="4"/>
      <c r="U57" s="4"/>
      <c r="V57" s="4"/>
      <c r="W57" s="4"/>
      <c r="X57" s="4"/>
      <c r="Y57" s="4"/>
      <c r="Z57" s="4"/>
      <c r="AA57" s="4"/>
    </row>
    <row r="58" ht="15.75" customHeight="1">
      <c r="A58" s="4"/>
      <c r="U58" s="4"/>
      <c r="V58" s="4"/>
      <c r="W58" s="4"/>
      <c r="X58" s="4"/>
      <c r="Y58" s="4"/>
      <c r="Z58" s="4"/>
      <c r="AA58" s="4"/>
    </row>
    <row r="59" ht="15.75" customHeight="1">
      <c r="A59" s="4"/>
      <c r="U59" s="4"/>
      <c r="V59" s="4"/>
      <c r="W59" s="4"/>
      <c r="X59" s="4"/>
      <c r="Y59" s="4"/>
      <c r="Z59" s="4"/>
      <c r="AA59" s="4"/>
    </row>
    <row r="60" ht="15.75" customHeight="1">
      <c r="A60" s="4"/>
      <c r="U60" s="4"/>
      <c r="V60" s="4"/>
      <c r="W60" s="4"/>
      <c r="X60" s="4"/>
      <c r="Y60" s="4"/>
      <c r="Z60" s="4"/>
      <c r="AA60" s="4"/>
    </row>
    <row r="61" ht="15.75" customHeight="1">
      <c r="A61" s="4"/>
      <c r="U61" s="4"/>
      <c r="V61" s="4"/>
      <c r="W61" s="4"/>
      <c r="X61" s="4"/>
      <c r="Y61" s="4"/>
      <c r="Z61" s="4"/>
      <c r="AA61" s="4"/>
    </row>
    <row r="62" ht="15.75" customHeight="1">
      <c r="A62" s="4"/>
      <c r="U62" s="4"/>
      <c r="V62" s="4"/>
      <c r="W62" s="4"/>
      <c r="X62" s="4"/>
      <c r="Y62" s="4"/>
      <c r="Z62" s="4"/>
      <c r="AA62" s="4"/>
    </row>
    <row r="63" ht="15.75" customHeight="1">
      <c r="A63" s="4"/>
      <c r="U63" s="4"/>
      <c r="V63" s="4"/>
      <c r="W63" s="4"/>
      <c r="X63" s="4"/>
      <c r="Y63" s="4"/>
      <c r="Z63" s="4"/>
      <c r="AA63" s="4"/>
    </row>
    <row r="64" ht="15.75" customHeight="1">
      <c r="A64" s="4"/>
      <c r="U64" s="4"/>
      <c r="V64" s="4"/>
      <c r="W64" s="4"/>
      <c r="X64" s="4"/>
      <c r="Y64" s="4"/>
      <c r="Z64" s="4"/>
      <c r="AA64" s="4"/>
    </row>
    <row r="65" ht="15.75" customHeight="1">
      <c r="A65" s="4"/>
      <c r="U65" s="4"/>
      <c r="V65" s="4"/>
      <c r="W65" s="4"/>
      <c r="X65" s="4"/>
      <c r="Y65" s="4"/>
      <c r="Z65" s="4"/>
      <c r="AA65" s="4"/>
    </row>
    <row r="66" ht="15.75" customHeight="1">
      <c r="A66" s="4"/>
      <c r="U66" s="4"/>
      <c r="V66" s="4"/>
      <c r="W66" s="4"/>
      <c r="X66" s="4"/>
      <c r="Y66" s="4"/>
      <c r="Z66" s="4"/>
      <c r="AA66" s="4"/>
    </row>
    <row r="67" ht="15.75" customHeight="1">
      <c r="A67" s="4"/>
      <c r="U67" s="4"/>
      <c r="V67" s="4"/>
      <c r="W67" s="4"/>
      <c r="X67" s="4"/>
      <c r="Y67" s="4"/>
      <c r="Z67" s="4"/>
      <c r="AA67" s="4"/>
    </row>
    <row r="68" ht="15.75" customHeight="1">
      <c r="A68" s="4"/>
      <c r="U68" s="4"/>
      <c r="V68" s="4"/>
      <c r="W68" s="4"/>
      <c r="X68" s="4"/>
      <c r="Y68" s="4"/>
      <c r="Z68" s="4"/>
      <c r="AA68" s="4"/>
    </row>
    <row r="69" ht="15.75" customHeight="1">
      <c r="A69" s="4"/>
      <c r="U69" s="4"/>
      <c r="V69" s="4"/>
      <c r="W69" s="4"/>
      <c r="X69" s="4"/>
      <c r="Y69" s="4"/>
      <c r="Z69" s="4"/>
      <c r="AA69" s="4"/>
    </row>
    <row r="70" ht="15.75" customHeight="1">
      <c r="A70" s="4"/>
      <c r="U70" s="4"/>
      <c r="V70" s="4"/>
      <c r="W70" s="4"/>
      <c r="X70" s="4"/>
      <c r="Y70" s="4"/>
      <c r="Z70" s="4"/>
      <c r="AA70" s="4"/>
    </row>
    <row r="71" ht="15.75" customHeight="1">
      <c r="A71" s="4"/>
      <c r="B71" s="10" t="s">
        <v>4</v>
      </c>
      <c r="C71" s="8"/>
      <c r="D71" s="7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</row>
    <row r="72" ht="15.75" customHeight="1">
      <c r="A72" s="4"/>
      <c r="U72" s="4"/>
      <c r="V72" s="4"/>
      <c r="W72" s="4"/>
      <c r="X72" s="4"/>
      <c r="Y72" s="4"/>
      <c r="Z72" s="4"/>
      <c r="AA72" s="4"/>
    </row>
    <row r="73" ht="15.75" customHeight="1">
      <c r="A73" s="4"/>
      <c r="U73" s="4"/>
      <c r="V73" s="4"/>
      <c r="W73" s="4"/>
      <c r="X73" s="4"/>
      <c r="Y73" s="4"/>
      <c r="Z73" s="4"/>
      <c r="AA73" s="4"/>
    </row>
    <row r="74" ht="15.75" customHeight="1">
      <c r="A74" s="4"/>
      <c r="U74" s="4"/>
      <c r="V74" s="4"/>
      <c r="W74" s="4"/>
      <c r="X74" s="4"/>
      <c r="Y74" s="4"/>
      <c r="Z74" s="4"/>
      <c r="AA74" s="4"/>
    </row>
    <row r="75" ht="15.75" customHeight="1">
      <c r="A75" s="4"/>
      <c r="U75" s="4"/>
      <c r="V75" s="4"/>
      <c r="W75" s="4"/>
      <c r="X75" s="4"/>
      <c r="Y75" s="4"/>
      <c r="Z75" s="4"/>
      <c r="AA75" s="4"/>
    </row>
    <row r="76" ht="15.75" customHeight="1">
      <c r="A76" s="4"/>
      <c r="U76" s="4"/>
      <c r="V76" s="4"/>
      <c r="W76" s="4"/>
      <c r="X76" s="4"/>
      <c r="Y76" s="4"/>
      <c r="Z76" s="4"/>
      <c r="AA76" s="4"/>
    </row>
    <row r="77" ht="15.75" customHeight="1">
      <c r="A77" s="4"/>
      <c r="U77" s="4"/>
      <c r="V77" s="4"/>
      <c r="W77" s="4"/>
      <c r="X77" s="4"/>
      <c r="Y77" s="4"/>
      <c r="Z77" s="4"/>
      <c r="AA77" s="4"/>
    </row>
    <row r="78" ht="15.75" customHeight="1">
      <c r="A78" s="4"/>
      <c r="U78" s="4"/>
      <c r="V78" s="4"/>
      <c r="W78" s="4"/>
      <c r="X78" s="4"/>
      <c r="Y78" s="4"/>
      <c r="Z78" s="4"/>
      <c r="AA78" s="4"/>
    </row>
    <row r="79" ht="15.75" customHeight="1">
      <c r="A79" s="4"/>
      <c r="U79" s="4"/>
      <c r="V79" s="4"/>
      <c r="W79" s="4"/>
      <c r="X79" s="4"/>
      <c r="Y79" s="4"/>
      <c r="Z79" s="4"/>
      <c r="AA79" s="4"/>
    </row>
    <row r="80" ht="15.75" customHeight="1">
      <c r="A80" s="4"/>
      <c r="U80" s="4"/>
      <c r="V80" s="4"/>
      <c r="W80" s="4"/>
      <c r="X80" s="4"/>
      <c r="Y80" s="4"/>
      <c r="Z80" s="4"/>
      <c r="AA80" s="4"/>
    </row>
    <row r="81" ht="15.75" customHeight="1">
      <c r="A81" s="4"/>
      <c r="U81" s="4"/>
      <c r="V81" s="4"/>
      <c r="W81" s="4"/>
      <c r="X81" s="4"/>
      <c r="Y81" s="4"/>
      <c r="Z81" s="4"/>
      <c r="AA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</row>
  </sheetData>
  <mergeCells count="2">
    <mergeCell ref="B3:C3"/>
    <mergeCell ref="B26:C26"/>
  </mergeCells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BE4F7"/>
    <pageSetUpPr/>
  </sheetPr>
  <sheetViews>
    <sheetView showGridLines="0" workbookViewId="0"/>
  </sheetViews>
  <sheetFormatPr customHeight="1" defaultColWidth="14.43" defaultRowHeight="15.0"/>
  <cols>
    <col customWidth="1" min="1" max="1" width="5.86"/>
    <col customWidth="1" min="2" max="2" width="4.29"/>
    <col customWidth="1" min="3" max="3" width="10.86"/>
    <col customWidth="1" min="4" max="4" width="30.86"/>
    <col customWidth="1" min="5" max="5" width="15.86"/>
    <col customWidth="1" min="6" max="6" width="5.86"/>
    <col customWidth="1" min="7" max="14" width="10.86"/>
    <col customWidth="1" min="15" max="15" width="5.86"/>
    <col customWidth="1" min="16" max="26" width="10.71"/>
  </cols>
  <sheetData>
    <row r="1">
      <c r="A1" s="1" t="s">
        <v>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3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4"/>
      <c r="B3" s="5">
        <v>45870.0</v>
      </c>
      <c r="C3" s="6"/>
      <c r="D3" s="7"/>
      <c r="E3" s="8"/>
      <c r="F3" s="8"/>
      <c r="G3" s="8"/>
      <c r="H3" s="8"/>
      <c r="I3" s="8"/>
      <c r="J3" s="8"/>
      <c r="K3" s="8"/>
      <c r="L3" s="8"/>
      <c r="M3" s="8"/>
      <c r="N3" s="8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4"/>
      <c r="B5" s="13" t="s">
        <v>7</v>
      </c>
      <c r="C5" s="14"/>
      <c r="D5" s="15"/>
      <c r="E5" s="25" t="s">
        <v>46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4"/>
      <c r="B6" s="18" t="s">
        <v>20</v>
      </c>
      <c r="C6" s="18"/>
      <c r="D6" s="18"/>
      <c r="E6" s="19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4"/>
      <c r="B7" s="4" t="s">
        <v>21</v>
      </c>
      <c r="C7" s="4"/>
      <c r="D7" s="4"/>
      <c r="E7" s="20"/>
      <c r="F7" s="4"/>
      <c r="G7" s="26" t="s">
        <v>47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4"/>
      <c r="B8" s="4"/>
      <c r="C8" s="4" t="s">
        <v>22</v>
      </c>
      <c r="D8" s="4"/>
      <c r="E8" s="27">
        <v>32532.0</v>
      </c>
      <c r="F8" s="4"/>
      <c r="G8" s="26" t="s">
        <v>48</v>
      </c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4"/>
      <c r="B9" s="4"/>
      <c r="C9" s="4" t="s">
        <v>23</v>
      </c>
      <c r="D9" s="4"/>
      <c r="E9" s="27">
        <v>34534.0</v>
      </c>
      <c r="F9" s="4"/>
      <c r="G9" s="26" t="s">
        <v>49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4"/>
      <c r="B10" s="4" t="s">
        <v>24</v>
      </c>
      <c r="C10" s="4"/>
      <c r="D10" s="4"/>
      <c r="E10" s="28">
        <v>-2345.0</v>
      </c>
      <c r="F10" s="4"/>
      <c r="G10" s="26" t="s">
        <v>50</v>
      </c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4"/>
      <c r="B11" s="4" t="s">
        <v>25</v>
      </c>
      <c r="C11" s="4"/>
      <c r="D11" s="4"/>
      <c r="E11" s="28">
        <v>-2345.0</v>
      </c>
      <c r="F11" s="4"/>
      <c r="G11" s="26" t="s">
        <v>51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4"/>
      <c r="B12" s="4" t="s">
        <v>26</v>
      </c>
      <c r="C12" s="4"/>
      <c r="D12" s="4"/>
      <c r="E12" s="28">
        <v>-4534.0</v>
      </c>
      <c r="F12" s="4"/>
      <c r="G12" s="26" t="s">
        <v>52</v>
      </c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4"/>
      <c r="B13" s="4" t="s">
        <v>27</v>
      </c>
      <c r="C13" s="4"/>
      <c r="D13" s="4"/>
      <c r="E13" s="28">
        <v>-34534.0</v>
      </c>
      <c r="F13" s="4"/>
      <c r="G13" s="26" t="s">
        <v>53</v>
      </c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4"/>
      <c r="B14" s="4" t="s">
        <v>28</v>
      </c>
      <c r="C14" s="4"/>
      <c r="D14" s="4"/>
      <c r="E14" s="28">
        <v>-3534.0</v>
      </c>
      <c r="F14" s="4"/>
      <c r="G14" s="26" t="s">
        <v>54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4"/>
      <c r="B15" s="29" t="s">
        <v>29</v>
      </c>
      <c r="C15" s="29"/>
      <c r="D15" s="29"/>
      <c r="E15" s="30">
        <f>SUM(E8:E14)</f>
        <v>19774</v>
      </c>
      <c r="F15" s="4"/>
      <c r="G15" s="26" t="s">
        <v>55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4"/>
      <c r="B16" s="4"/>
      <c r="C16" s="4"/>
      <c r="D16" s="4"/>
      <c r="E16" s="20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4"/>
      <c r="B17" s="18" t="s">
        <v>30</v>
      </c>
      <c r="C17" s="18"/>
      <c r="D17" s="18"/>
      <c r="E17" s="31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4"/>
      <c r="B18" s="4" t="s">
        <v>31</v>
      </c>
      <c r="C18" s="4"/>
      <c r="D18" s="4"/>
      <c r="E18" s="28">
        <v>-3453.0</v>
      </c>
      <c r="F18" s="4"/>
      <c r="G18" s="26" t="s">
        <v>56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4"/>
      <c r="B19" s="4" t="s">
        <v>32</v>
      </c>
      <c r="C19" s="4"/>
      <c r="D19" s="4"/>
      <c r="E19" s="28">
        <v>44445.0</v>
      </c>
      <c r="F19" s="4"/>
      <c r="G19" s="26" t="s">
        <v>57</v>
      </c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4"/>
      <c r="B20" s="4" t="s">
        <v>33</v>
      </c>
      <c r="C20" s="4"/>
      <c r="D20" s="4"/>
      <c r="E20" s="28">
        <v>-4352.0</v>
      </c>
      <c r="F20" s="4"/>
      <c r="G20" s="26" t="s">
        <v>58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4"/>
      <c r="B21" s="29" t="s">
        <v>34</v>
      </c>
      <c r="C21" s="29"/>
      <c r="D21" s="29"/>
      <c r="E21" s="30">
        <f>SUM(E18:E20)</f>
        <v>36640</v>
      </c>
      <c r="F21" s="4"/>
      <c r="G21" s="26" t="s">
        <v>59</v>
      </c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4"/>
      <c r="B22" s="4"/>
      <c r="C22" s="4"/>
      <c r="D22" s="4"/>
      <c r="E22" s="20"/>
      <c r="F22" s="4"/>
      <c r="G22" s="26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4"/>
      <c r="B23" s="18" t="s">
        <v>35</v>
      </c>
      <c r="C23" s="18"/>
      <c r="D23" s="18"/>
      <c r="E23" s="31"/>
      <c r="F23" s="4"/>
      <c r="G23" s="26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4"/>
      <c r="B24" s="4" t="s">
        <v>36</v>
      </c>
      <c r="C24" s="4"/>
      <c r="D24" s="4"/>
      <c r="E24" s="28">
        <v>34534.0</v>
      </c>
      <c r="F24" s="4"/>
      <c r="G24" s="26" t="s">
        <v>60</v>
      </c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4"/>
      <c r="B25" s="4" t="s">
        <v>37</v>
      </c>
      <c r="C25" s="4"/>
      <c r="D25" s="4"/>
      <c r="E25" s="28">
        <v>-3453.0</v>
      </c>
      <c r="F25" s="4"/>
      <c r="G25" s="26" t="s">
        <v>61</v>
      </c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4"/>
      <c r="B26" s="4" t="s">
        <v>38</v>
      </c>
      <c r="C26" s="4"/>
      <c r="D26" s="4"/>
      <c r="E26" s="28">
        <v>-4356.0</v>
      </c>
      <c r="F26" s="4"/>
      <c r="G26" s="26" t="s">
        <v>62</v>
      </c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4"/>
      <c r="B27" s="4" t="s">
        <v>39</v>
      </c>
      <c r="C27" s="4"/>
      <c r="D27" s="4"/>
      <c r="E27" s="28">
        <v>-5645.0</v>
      </c>
      <c r="F27" s="4"/>
      <c r="G27" s="26" t="s">
        <v>63</v>
      </c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4"/>
      <c r="B28" s="4" t="s">
        <v>40</v>
      </c>
      <c r="C28" s="4"/>
      <c r="D28" s="4"/>
      <c r="E28" s="28">
        <v>3254.0</v>
      </c>
      <c r="F28" s="4"/>
      <c r="G28" s="26" t="s">
        <v>64</v>
      </c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4"/>
      <c r="B29" s="29" t="s">
        <v>41</v>
      </c>
      <c r="C29" s="29"/>
      <c r="D29" s="29"/>
      <c r="E29" s="30">
        <f>SUM(E24:E28)</f>
        <v>24334</v>
      </c>
      <c r="F29" s="4"/>
      <c r="G29" s="26" t="s">
        <v>65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"/>
      <c r="B30" s="4"/>
      <c r="C30" s="4"/>
      <c r="D30" s="4"/>
      <c r="E30" s="20"/>
      <c r="F30" s="4"/>
      <c r="G30" s="26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4"/>
      <c r="B31" s="18" t="s">
        <v>42</v>
      </c>
      <c r="C31" s="18"/>
      <c r="D31" s="18"/>
      <c r="E31" s="31"/>
      <c r="F31" s="4"/>
      <c r="G31" s="26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4" t="s">
        <v>43</v>
      </c>
      <c r="C32" s="4"/>
      <c r="D32" s="4"/>
      <c r="E32" s="28">
        <f>E15+E21+E29</f>
        <v>80748</v>
      </c>
      <c r="F32" s="4"/>
      <c r="G32" s="26" t="s">
        <v>66</v>
      </c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 t="s">
        <v>44</v>
      </c>
      <c r="C33" s="4"/>
      <c r="D33" s="4"/>
      <c r="E33" s="28">
        <f>JUNE!E34</f>
        <v>82368</v>
      </c>
      <c r="F33" s="4"/>
      <c r="G33" s="26" t="s">
        <v>67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32" t="s">
        <v>45</v>
      </c>
      <c r="C34" s="32"/>
      <c r="D34" s="32"/>
      <c r="E34" s="33">
        <f>SUM(E32:E33)</f>
        <v>163116</v>
      </c>
      <c r="F34" s="4"/>
      <c r="G34" s="26" t="s">
        <v>68</v>
      </c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">
    <mergeCell ref="B3:C3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BE4F7"/>
    <pageSetUpPr/>
  </sheetPr>
  <sheetViews>
    <sheetView showGridLines="0" workbookViewId="0"/>
  </sheetViews>
  <sheetFormatPr customHeight="1" defaultColWidth="14.43" defaultRowHeight="15.0"/>
  <cols>
    <col customWidth="1" min="1" max="1" width="5.86"/>
    <col customWidth="1" min="2" max="2" width="4.29"/>
    <col customWidth="1" min="3" max="3" width="10.86"/>
    <col customWidth="1" min="4" max="4" width="30.86"/>
    <col customWidth="1" min="5" max="5" width="15.86"/>
    <col customWidth="1" min="6" max="6" width="5.86"/>
    <col customWidth="1" min="7" max="14" width="10.86"/>
    <col customWidth="1" min="15" max="15" width="5.86"/>
    <col customWidth="1" min="16" max="26" width="10.71"/>
  </cols>
  <sheetData>
    <row r="1">
      <c r="A1" s="1" t="s">
        <v>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3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4"/>
      <c r="B3" s="5">
        <v>45901.0</v>
      </c>
      <c r="C3" s="6"/>
      <c r="D3" s="7"/>
      <c r="E3" s="8"/>
      <c r="F3" s="8"/>
      <c r="G3" s="8"/>
      <c r="H3" s="8"/>
      <c r="I3" s="8"/>
      <c r="J3" s="8"/>
      <c r="K3" s="8"/>
      <c r="L3" s="8"/>
      <c r="M3" s="8"/>
      <c r="N3" s="8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4"/>
      <c r="B5" s="13" t="s">
        <v>7</v>
      </c>
      <c r="C5" s="14"/>
      <c r="D5" s="15"/>
      <c r="E5" s="25" t="s">
        <v>46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4"/>
      <c r="B6" s="18" t="s">
        <v>20</v>
      </c>
      <c r="C6" s="18"/>
      <c r="D6" s="18"/>
      <c r="E6" s="19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4"/>
      <c r="B7" s="4" t="s">
        <v>21</v>
      </c>
      <c r="C7" s="4"/>
      <c r="D7" s="4"/>
      <c r="E7" s="20"/>
      <c r="F7" s="4"/>
      <c r="G7" s="26" t="s">
        <v>47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4"/>
      <c r="B8" s="4"/>
      <c r="C8" s="4" t="s">
        <v>22</v>
      </c>
      <c r="D8" s="4"/>
      <c r="E8" s="27">
        <v>32532.0</v>
      </c>
      <c r="F8" s="4"/>
      <c r="G8" s="26" t="s">
        <v>48</v>
      </c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4"/>
      <c r="B9" s="4"/>
      <c r="C9" s="4" t="s">
        <v>23</v>
      </c>
      <c r="D9" s="4"/>
      <c r="E9" s="27">
        <v>34534.0</v>
      </c>
      <c r="F9" s="4"/>
      <c r="G9" s="26" t="s">
        <v>49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4"/>
      <c r="B10" s="4" t="s">
        <v>24</v>
      </c>
      <c r="C10" s="4"/>
      <c r="D10" s="4"/>
      <c r="E10" s="28">
        <v>-2345.0</v>
      </c>
      <c r="F10" s="4"/>
      <c r="G10" s="26" t="s">
        <v>50</v>
      </c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4"/>
      <c r="B11" s="4" t="s">
        <v>25</v>
      </c>
      <c r="C11" s="4"/>
      <c r="D11" s="4"/>
      <c r="E11" s="28">
        <v>-2345.0</v>
      </c>
      <c r="F11" s="4"/>
      <c r="G11" s="26" t="s">
        <v>51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4"/>
      <c r="B12" s="4" t="s">
        <v>26</v>
      </c>
      <c r="C12" s="4"/>
      <c r="D12" s="4"/>
      <c r="E12" s="28">
        <v>-4534.0</v>
      </c>
      <c r="F12" s="4"/>
      <c r="G12" s="26" t="s">
        <v>52</v>
      </c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4"/>
      <c r="B13" s="4" t="s">
        <v>27</v>
      </c>
      <c r="C13" s="4"/>
      <c r="D13" s="4"/>
      <c r="E13" s="28">
        <v>-34534.0</v>
      </c>
      <c r="F13" s="4"/>
      <c r="G13" s="26" t="s">
        <v>53</v>
      </c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4"/>
      <c r="B14" s="4" t="s">
        <v>28</v>
      </c>
      <c r="C14" s="4"/>
      <c r="D14" s="4"/>
      <c r="E14" s="28">
        <v>-3534.0</v>
      </c>
      <c r="F14" s="4"/>
      <c r="G14" s="26" t="s">
        <v>54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4"/>
      <c r="B15" s="29" t="s">
        <v>29</v>
      </c>
      <c r="C15" s="29"/>
      <c r="D15" s="29"/>
      <c r="E15" s="30">
        <f>SUM(E8:E14)</f>
        <v>19774</v>
      </c>
      <c r="F15" s="4"/>
      <c r="G15" s="26" t="s">
        <v>55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4"/>
      <c r="B16" s="4"/>
      <c r="C16" s="4"/>
      <c r="D16" s="4"/>
      <c r="E16" s="20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4"/>
      <c r="B17" s="18" t="s">
        <v>30</v>
      </c>
      <c r="C17" s="18"/>
      <c r="D17" s="18"/>
      <c r="E17" s="31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4"/>
      <c r="B18" s="4" t="s">
        <v>31</v>
      </c>
      <c r="C18" s="4"/>
      <c r="D18" s="4"/>
      <c r="E18" s="28">
        <v>-3453.0</v>
      </c>
      <c r="F18" s="4"/>
      <c r="G18" s="26" t="s">
        <v>56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4"/>
      <c r="B19" s="4" t="s">
        <v>32</v>
      </c>
      <c r="C19" s="4"/>
      <c r="D19" s="4"/>
      <c r="E19" s="28">
        <v>44445.0</v>
      </c>
      <c r="F19" s="4"/>
      <c r="G19" s="26" t="s">
        <v>57</v>
      </c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4"/>
      <c r="B20" s="4" t="s">
        <v>33</v>
      </c>
      <c r="C20" s="4"/>
      <c r="D20" s="4"/>
      <c r="E20" s="28">
        <v>-4352.0</v>
      </c>
      <c r="F20" s="4"/>
      <c r="G20" s="26" t="s">
        <v>58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4"/>
      <c r="B21" s="29" t="s">
        <v>34</v>
      </c>
      <c r="C21" s="29"/>
      <c r="D21" s="29"/>
      <c r="E21" s="30">
        <f>SUM(E18:E20)</f>
        <v>36640</v>
      </c>
      <c r="F21" s="4"/>
      <c r="G21" s="26" t="s">
        <v>59</v>
      </c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4"/>
      <c r="B22" s="4"/>
      <c r="C22" s="4"/>
      <c r="D22" s="4"/>
      <c r="E22" s="20"/>
      <c r="F22" s="4"/>
      <c r="G22" s="26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4"/>
      <c r="B23" s="18" t="s">
        <v>35</v>
      </c>
      <c r="C23" s="18"/>
      <c r="D23" s="18"/>
      <c r="E23" s="31"/>
      <c r="F23" s="4"/>
      <c r="G23" s="26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4"/>
      <c r="B24" s="4" t="s">
        <v>36</v>
      </c>
      <c r="C24" s="4"/>
      <c r="D24" s="4"/>
      <c r="E24" s="28">
        <v>34534.0</v>
      </c>
      <c r="F24" s="4"/>
      <c r="G24" s="26" t="s">
        <v>60</v>
      </c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4"/>
      <c r="B25" s="4" t="s">
        <v>37</v>
      </c>
      <c r="C25" s="4"/>
      <c r="D25" s="4"/>
      <c r="E25" s="28">
        <v>-3453.0</v>
      </c>
      <c r="F25" s="4"/>
      <c r="G25" s="26" t="s">
        <v>61</v>
      </c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4"/>
      <c r="B26" s="4" t="s">
        <v>38</v>
      </c>
      <c r="C26" s="4"/>
      <c r="D26" s="4"/>
      <c r="E26" s="28">
        <v>-4356.0</v>
      </c>
      <c r="F26" s="4"/>
      <c r="G26" s="26" t="s">
        <v>62</v>
      </c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4"/>
      <c r="B27" s="4" t="s">
        <v>39</v>
      </c>
      <c r="C27" s="4"/>
      <c r="D27" s="4"/>
      <c r="E27" s="28">
        <v>-5645.0</v>
      </c>
      <c r="F27" s="4"/>
      <c r="G27" s="26" t="s">
        <v>63</v>
      </c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4"/>
      <c r="B28" s="4" t="s">
        <v>40</v>
      </c>
      <c r="C28" s="4"/>
      <c r="D28" s="4"/>
      <c r="E28" s="28">
        <v>3254.0</v>
      </c>
      <c r="F28" s="4"/>
      <c r="G28" s="26" t="s">
        <v>64</v>
      </c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4"/>
      <c r="B29" s="29" t="s">
        <v>41</v>
      </c>
      <c r="C29" s="29"/>
      <c r="D29" s="29"/>
      <c r="E29" s="30">
        <f>SUM(E24:E28)</f>
        <v>24334</v>
      </c>
      <c r="F29" s="4"/>
      <c r="G29" s="26" t="s">
        <v>65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"/>
      <c r="B30" s="4"/>
      <c r="C30" s="4"/>
      <c r="D30" s="4"/>
      <c r="E30" s="20"/>
      <c r="F30" s="4"/>
      <c r="G30" s="26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4"/>
      <c r="B31" s="18" t="s">
        <v>42</v>
      </c>
      <c r="C31" s="18"/>
      <c r="D31" s="18"/>
      <c r="E31" s="31"/>
      <c r="F31" s="4"/>
      <c r="G31" s="26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4" t="s">
        <v>43</v>
      </c>
      <c r="C32" s="4"/>
      <c r="D32" s="4"/>
      <c r="E32" s="28">
        <f>E15+E21+E29</f>
        <v>80748</v>
      </c>
      <c r="F32" s="4"/>
      <c r="G32" s="26" t="s">
        <v>66</v>
      </c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 t="s">
        <v>44</v>
      </c>
      <c r="C33" s="4"/>
      <c r="D33" s="4"/>
      <c r="E33" s="28">
        <f>JUNE!E34</f>
        <v>82368</v>
      </c>
      <c r="F33" s="4"/>
      <c r="G33" s="26" t="s">
        <v>67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32" t="s">
        <v>45</v>
      </c>
      <c r="C34" s="32"/>
      <c r="D34" s="32"/>
      <c r="E34" s="33">
        <f>SUM(E32:E33)</f>
        <v>163116</v>
      </c>
      <c r="F34" s="4"/>
      <c r="G34" s="26" t="s">
        <v>68</v>
      </c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">
    <mergeCell ref="B3:C3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BE4F7"/>
    <pageSetUpPr/>
  </sheetPr>
  <sheetViews>
    <sheetView showGridLines="0" workbookViewId="0"/>
  </sheetViews>
  <sheetFormatPr customHeight="1" defaultColWidth="14.43" defaultRowHeight="15.0"/>
  <cols>
    <col customWidth="1" min="1" max="1" width="5.86"/>
    <col customWidth="1" min="2" max="2" width="4.29"/>
    <col customWidth="1" min="3" max="3" width="10.86"/>
    <col customWidth="1" min="4" max="4" width="30.86"/>
    <col customWidth="1" min="5" max="5" width="15.86"/>
    <col customWidth="1" min="6" max="6" width="5.86"/>
    <col customWidth="1" min="7" max="14" width="10.86"/>
    <col customWidth="1" min="15" max="15" width="5.86"/>
    <col customWidth="1" min="16" max="26" width="10.71"/>
  </cols>
  <sheetData>
    <row r="1">
      <c r="A1" s="1" t="s">
        <v>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3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4"/>
      <c r="B3" s="5">
        <v>45931.0</v>
      </c>
      <c r="C3" s="6"/>
      <c r="D3" s="7"/>
      <c r="E3" s="8"/>
      <c r="F3" s="8"/>
      <c r="G3" s="8"/>
      <c r="H3" s="8"/>
      <c r="I3" s="8"/>
      <c r="J3" s="8"/>
      <c r="K3" s="8"/>
      <c r="L3" s="8"/>
      <c r="M3" s="8"/>
      <c r="N3" s="8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4"/>
      <c r="B5" s="13" t="s">
        <v>7</v>
      </c>
      <c r="C5" s="14"/>
      <c r="D5" s="15"/>
      <c r="E5" s="25" t="s">
        <v>46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4"/>
      <c r="B6" s="18" t="s">
        <v>20</v>
      </c>
      <c r="C6" s="18"/>
      <c r="D6" s="18"/>
      <c r="E6" s="19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4"/>
      <c r="B7" s="4" t="s">
        <v>21</v>
      </c>
      <c r="C7" s="4"/>
      <c r="D7" s="4"/>
      <c r="E7" s="20"/>
      <c r="F7" s="4"/>
      <c r="G7" s="26" t="s">
        <v>47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4"/>
      <c r="B8" s="4"/>
      <c r="C8" s="4" t="s">
        <v>22</v>
      </c>
      <c r="D8" s="4"/>
      <c r="E8" s="27">
        <v>32532.0</v>
      </c>
      <c r="F8" s="4"/>
      <c r="G8" s="26" t="s">
        <v>48</v>
      </c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4"/>
      <c r="B9" s="4"/>
      <c r="C9" s="4" t="s">
        <v>23</v>
      </c>
      <c r="D9" s="4"/>
      <c r="E9" s="27">
        <v>34534.0</v>
      </c>
      <c r="F9" s="4"/>
      <c r="G9" s="26" t="s">
        <v>49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4"/>
      <c r="B10" s="4" t="s">
        <v>24</v>
      </c>
      <c r="C10" s="4"/>
      <c r="D10" s="4"/>
      <c r="E10" s="28">
        <v>-2345.0</v>
      </c>
      <c r="F10" s="4"/>
      <c r="G10" s="26" t="s">
        <v>50</v>
      </c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4"/>
      <c r="B11" s="4" t="s">
        <v>25</v>
      </c>
      <c r="C11" s="4"/>
      <c r="D11" s="4"/>
      <c r="E11" s="28">
        <v>-2345.0</v>
      </c>
      <c r="F11" s="4"/>
      <c r="G11" s="26" t="s">
        <v>51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4"/>
      <c r="B12" s="4" t="s">
        <v>26</v>
      </c>
      <c r="C12" s="4"/>
      <c r="D12" s="4"/>
      <c r="E12" s="28">
        <v>-4534.0</v>
      </c>
      <c r="F12" s="4"/>
      <c r="G12" s="26" t="s">
        <v>52</v>
      </c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4"/>
      <c r="B13" s="4" t="s">
        <v>27</v>
      </c>
      <c r="C13" s="4"/>
      <c r="D13" s="4"/>
      <c r="E13" s="28">
        <v>-34534.0</v>
      </c>
      <c r="F13" s="4"/>
      <c r="G13" s="26" t="s">
        <v>53</v>
      </c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4"/>
      <c r="B14" s="4" t="s">
        <v>28</v>
      </c>
      <c r="C14" s="4"/>
      <c r="D14" s="4"/>
      <c r="E14" s="28">
        <v>-3534.0</v>
      </c>
      <c r="F14" s="4"/>
      <c r="G14" s="26" t="s">
        <v>54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4"/>
      <c r="B15" s="29" t="s">
        <v>29</v>
      </c>
      <c r="C15" s="29"/>
      <c r="D15" s="29"/>
      <c r="E15" s="30">
        <f>SUM(E8:E14)</f>
        <v>19774</v>
      </c>
      <c r="F15" s="4"/>
      <c r="G15" s="26" t="s">
        <v>55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4"/>
      <c r="B16" s="4"/>
      <c r="C16" s="4"/>
      <c r="D16" s="4"/>
      <c r="E16" s="20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4"/>
      <c r="B17" s="18" t="s">
        <v>30</v>
      </c>
      <c r="C17" s="18"/>
      <c r="D17" s="18"/>
      <c r="E17" s="31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4"/>
      <c r="B18" s="4" t="s">
        <v>31</v>
      </c>
      <c r="C18" s="4"/>
      <c r="D18" s="4"/>
      <c r="E18" s="28">
        <v>-3453.0</v>
      </c>
      <c r="F18" s="4"/>
      <c r="G18" s="26" t="s">
        <v>56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4"/>
      <c r="B19" s="4" t="s">
        <v>32</v>
      </c>
      <c r="C19" s="4"/>
      <c r="D19" s="4"/>
      <c r="E19" s="28">
        <v>44445.0</v>
      </c>
      <c r="F19" s="4"/>
      <c r="G19" s="26" t="s">
        <v>57</v>
      </c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4"/>
      <c r="B20" s="4" t="s">
        <v>33</v>
      </c>
      <c r="C20" s="4"/>
      <c r="D20" s="4"/>
      <c r="E20" s="28">
        <v>-4352.0</v>
      </c>
      <c r="F20" s="4"/>
      <c r="G20" s="26" t="s">
        <v>58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4"/>
      <c r="B21" s="29" t="s">
        <v>34</v>
      </c>
      <c r="C21" s="29"/>
      <c r="D21" s="29"/>
      <c r="E21" s="30">
        <f>SUM(E18:E20)</f>
        <v>36640</v>
      </c>
      <c r="F21" s="4"/>
      <c r="G21" s="26" t="s">
        <v>59</v>
      </c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4"/>
      <c r="B22" s="4"/>
      <c r="C22" s="4"/>
      <c r="D22" s="4"/>
      <c r="E22" s="20"/>
      <c r="F22" s="4"/>
      <c r="G22" s="26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4"/>
      <c r="B23" s="18" t="s">
        <v>35</v>
      </c>
      <c r="C23" s="18"/>
      <c r="D23" s="18"/>
      <c r="E23" s="31"/>
      <c r="F23" s="4"/>
      <c r="G23" s="26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4"/>
      <c r="B24" s="4" t="s">
        <v>36</v>
      </c>
      <c r="C24" s="4"/>
      <c r="D24" s="4"/>
      <c r="E24" s="28">
        <v>34534.0</v>
      </c>
      <c r="F24" s="4"/>
      <c r="G24" s="26" t="s">
        <v>60</v>
      </c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4"/>
      <c r="B25" s="4" t="s">
        <v>37</v>
      </c>
      <c r="C25" s="4"/>
      <c r="D25" s="4"/>
      <c r="E25" s="28">
        <v>-3453.0</v>
      </c>
      <c r="F25" s="4"/>
      <c r="G25" s="26" t="s">
        <v>61</v>
      </c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4"/>
      <c r="B26" s="4" t="s">
        <v>38</v>
      </c>
      <c r="C26" s="4"/>
      <c r="D26" s="4"/>
      <c r="E26" s="28">
        <v>-4356.0</v>
      </c>
      <c r="F26" s="4"/>
      <c r="G26" s="26" t="s">
        <v>62</v>
      </c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4"/>
      <c r="B27" s="4" t="s">
        <v>39</v>
      </c>
      <c r="C27" s="4"/>
      <c r="D27" s="4"/>
      <c r="E27" s="28">
        <v>-5645.0</v>
      </c>
      <c r="F27" s="4"/>
      <c r="G27" s="26" t="s">
        <v>63</v>
      </c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4"/>
      <c r="B28" s="4" t="s">
        <v>40</v>
      </c>
      <c r="C28" s="4"/>
      <c r="D28" s="4"/>
      <c r="E28" s="28">
        <v>3254.0</v>
      </c>
      <c r="F28" s="4"/>
      <c r="G28" s="26" t="s">
        <v>64</v>
      </c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4"/>
      <c r="B29" s="29" t="s">
        <v>41</v>
      </c>
      <c r="C29" s="29"/>
      <c r="D29" s="29"/>
      <c r="E29" s="30">
        <f>SUM(E24:E28)</f>
        <v>24334</v>
      </c>
      <c r="F29" s="4"/>
      <c r="G29" s="26" t="s">
        <v>65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"/>
      <c r="B30" s="4"/>
      <c r="C30" s="4"/>
      <c r="D30" s="4"/>
      <c r="E30" s="20"/>
      <c r="F30" s="4"/>
      <c r="G30" s="26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4"/>
      <c r="B31" s="18" t="s">
        <v>42</v>
      </c>
      <c r="C31" s="18"/>
      <c r="D31" s="18"/>
      <c r="E31" s="31"/>
      <c r="F31" s="4"/>
      <c r="G31" s="26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4" t="s">
        <v>43</v>
      </c>
      <c r="C32" s="4"/>
      <c r="D32" s="4"/>
      <c r="E32" s="28">
        <f>E15+E21+E29</f>
        <v>80748</v>
      </c>
      <c r="F32" s="4"/>
      <c r="G32" s="26" t="s">
        <v>66</v>
      </c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 t="s">
        <v>44</v>
      </c>
      <c r="C33" s="4"/>
      <c r="D33" s="4"/>
      <c r="E33" s="28">
        <f>JUNE!E34</f>
        <v>82368</v>
      </c>
      <c r="F33" s="4"/>
      <c r="G33" s="26" t="s">
        <v>67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32" t="s">
        <v>45</v>
      </c>
      <c r="C34" s="32"/>
      <c r="D34" s="32"/>
      <c r="E34" s="33">
        <f>SUM(E32:E33)</f>
        <v>163116</v>
      </c>
      <c r="F34" s="4"/>
      <c r="G34" s="26" t="s">
        <v>68</v>
      </c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">
    <mergeCell ref="B3:C3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BE4F7"/>
    <pageSetUpPr/>
  </sheetPr>
  <sheetViews>
    <sheetView showGridLines="0" workbookViewId="0"/>
  </sheetViews>
  <sheetFormatPr customHeight="1" defaultColWidth="14.43" defaultRowHeight="15.0"/>
  <cols>
    <col customWidth="1" min="1" max="1" width="5.86"/>
    <col customWidth="1" min="2" max="2" width="4.29"/>
    <col customWidth="1" min="3" max="3" width="10.86"/>
    <col customWidth="1" min="4" max="4" width="30.86"/>
    <col customWidth="1" min="5" max="5" width="15.86"/>
    <col customWidth="1" min="6" max="6" width="5.86"/>
    <col customWidth="1" min="7" max="14" width="10.86"/>
    <col customWidth="1" min="15" max="15" width="5.86"/>
    <col customWidth="1" min="16" max="26" width="10.71"/>
  </cols>
  <sheetData>
    <row r="1">
      <c r="A1" s="1" t="s">
        <v>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3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4"/>
      <c r="B3" s="5">
        <v>45962.0</v>
      </c>
      <c r="C3" s="6"/>
      <c r="D3" s="7"/>
      <c r="E3" s="8"/>
      <c r="F3" s="8"/>
      <c r="G3" s="8"/>
      <c r="H3" s="8"/>
      <c r="I3" s="8"/>
      <c r="J3" s="8"/>
      <c r="K3" s="8"/>
      <c r="L3" s="8"/>
      <c r="M3" s="8"/>
      <c r="N3" s="8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4"/>
      <c r="B5" s="13" t="s">
        <v>7</v>
      </c>
      <c r="C5" s="14"/>
      <c r="D5" s="15"/>
      <c r="E5" s="25" t="s">
        <v>46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4"/>
      <c r="B6" s="18" t="s">
        <v>20</v>
      </c>
      <c r="C6" s="18"/>
      <c r="D6" s="18"/>
      <c r="E6" s="19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4"/>
      <c r="B7" s="4" t="s">
        <v>21</v>
      </c>
      <c r="C7" s="4"/>
      <c r="D7" s="4"/>
      <c r="E7" s="20"/>
      <c r="F7" s="4"/>
      <c r="G7" s="26" t="s">
        <v>47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4"/>
      <c r="B8" s="4"/>
      <c r="C8" s="4" t="s">
        <v>22</v>
      </c>
      <c r="D8" s="4"/>
      <c r="E8" s="27">
        <v>32532.0</v>
      </c>
      <c r="F8" s="4"/>
      <c r="G8" s="26" t="s">
        <v>48</v>
      </c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4"/>
      <c r="B9" s="4"/>
      <c r="C9" s="4" t="s">
        <v>23</v>
      </c>
      <c r="D9" s="4"/>
      <c r="E9" s="27">
        <v>34534.0</v>
      </c>
      <c r="F9" s="4"/>
      <c r="G9" s="26" t="s">
        <v>49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4"/>
      <c r="B10" s="4" t="s">
        <v>24</v>
      </c>
      <c r="C10" s="4"/>
      <c r="D10" s="4"/>
      <c r="E10" s="28">
        <v>-2345.0</v>
      </c>
      <c r="F10" s="4"/>
      <c r="G10" s="26" t="s">
        <v>50</v>
      </c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4"/>
      <c r="B11" s="4" t="s">
        <v>25</v>
      </c>
      <c r="C11" s="4"/>
      <c r="D11" s="4"/>
      <c r="E11" s="28">
        <v>-2345.0</v>
      </c>
      <c r="F11" s="4"/>
      <c r="G11" s="26" t="s">
        <v>51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4"/>
      <c r="B12" s="4" t="s">
        <v>26</v>
      </c>
      <c r="C12" s="4"/>
      <c r="D12" s="4"/>
      <c r="E12" s="28">
        <v>-4534.0</v>
      </c>
      <c r="F12" s="4"/>
      <c r="G12" s="26" t="s">
        <v>52</v>
      </c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4"/>
      <c r="B13" s="4" t="s">
        <v>27</v>
      </c>
      <c r="C13" s="4"/>
      <c r="D13" s="4"/>
      <c r="E13" s="28">
        <v>-34534.0</v>
      </c>
      <c r="F13" s="4"/>
      <c r="G13" s="26" t="s">
        <v>53</v>
      </c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4"/>
      <c r="B14" s="4" t="s">
        <v>28</v>
      </c>
      <c r="C14" s="4"/>
      <c r="D14" s="4"/>
      <c r="E14" s="28">
        <v>-3534.0</v>
      </c>
      <c r="F14" s="4"/>
      <c r="G14" s="26" t="s">
        <v>54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4"/>
      <c r="B15" s="29" t="s">
        <v>29</v>
      </c>
      <c r="C15" s="29"/>
      <c r="D15" s="29"/>
      <c r="E15" s="30">
        <f>SUM(E8:E14)</f>
        <v>19774</v>
      </c>
      <c r="F15" s="4"/>
      <c r="G15" s="26" t="s">
        <v>55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4"/>
      <c r="B16" s="4"/>
      <c r="C16" s="4"/>
      <c r="D16" s="4"/>
      <c r="E16" s="20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4"/>
      <c r="B17" s="18" t="s">
        <v>30</v>
      </c>
      <c r="C17" s="18"/>
      <c r="D17" s="18"/>
      <c r="E17" s="31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4"/>
      <c r="B18" s="4" t="s">
        <v>31</v>
      </c>
      <c r="C18" s="4"/>
      <c r="D18" s="4"/>
      <c r="E18" s="28">
        <v>-3453.0</v>
      </c>
      <c r="F18" s="4"/>
      <c r="G18" s="26" t="s">
        <v>56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4"/>
      <c r="B19" s="4" t="s">
        <v>32</v>
      </c>
      <c r="C19" s="4"/>
      <c r="D19" s="4"/>
      <c r="E19" s="28">
        <v>44445.0</v>
      </c>
      <c r="F19" s="4"/>
      <c r="G19" s="26" t="s">
        <v>57</v>
      </c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4"/>
      <c r="B20" s="4" t="s">
        <v>33</v>
      </c>
      <c r="C20" s="4"/>
      <c r="D20" s="4"/>
      <c r="E20" s="28">
        <v>-4352.0</v>
      </c>
      <c r="F20" s="4"/>
      <c r="G20" s="26" t="s">
        <v>58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4"/>
      <c r="B21" s="29" t="s">
        <v>34</v>
      </c>
      <c r="C21" s="29"/>
      <c r="D21" s="29"/>
      <c r="E21" s="30">
        <f>SUM(E18:E20)</f>
        <v>36640</v>
      </c>
      <c r="F21" s="4"/>
      <c r="G21" s="26" t="s">
        <v>59</v>
      </c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4"/>
      <c r="B22" s="4"/>
      <c r="C22" s="4"/>
      <c r="D22" s="4"/>
      <c r="E22" s="20"/>
      <c r="F22" s="4"/>
      <c r="G22" s="26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4"/>
      <c r="B23" s="18" t="s">
        <v>35</v>
      </c>
      <c r="C23" s="18"/>
      <c r="D23" s="18"/>
      <c r="E23" s="31"/>
      <c r="F23" s="4"/>
      <c r="G23" s="26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4"/>
      <c r="B24" s="4" t="s">
        <v>36</v>
      </c>
      <c r="C24" s="4"/>
      <c r="D24" s="4"/>
      <c r="E24" s="28">
        <v>34534.0</v>
      </c>
      <c r="F24" s="4"/>
      <c r="G24" s="26" t="s">
        <v>60</v>
      </c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4"/>
      <c r="B25" s="4" t="s">
        <v>37</v>
      </c>
      <c r="C25" s="4"/>
      <c r="D25" s="4"/>
      <c r="E25" s="28">
        <v>-3453.0</v>
      </c>
      <c r="F25" s="4"/>
      <c r="G25" s="26" t="s">
        <v>61</v>
      </c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4"/>
      <c r="B26" s="4" t="s">
        <v>38</v>
      </c>
      <c r="C26" s="4"/>
      <c r="D26" s="4"/>
      <c r="E26" s="28">
        <v>-4356.0</v>
      </c>
      <c r="F26" s="4"/>
      <c r="G26" s="26" t="s">
        <v>62</v>
      </c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4"/>
      <c r="B27" s="4" t="s">
        <v>39</v>
      </c>
      <c r="C27" s="4"/>
      <c r="D27" s="4"/>
      <c r="E27" s="28">
        <v>-5645.0</v>
      </c>
      <c r="F27" s="4"/>
      <c r="G27" s="26" t="s">
        <v>63</v>
      </c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4"/>
      <c r="B28" s="4" t="s">
        <v>40</v>
      </c>
      <c r="C28" s="4"/>
      <c r="D28" s="4"/>
      <c r="E28" s="28">
        <v>3254.0</v>
      </c>
      <c r="F28" s="4"/>
      <c r="G28" s="26" t="s">
        <v>64</v>
      </c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4"/>
      <c r="B29" s="29" t="s">
        <v>41</v>
      </c>
      <c r="C29" s="29"/>
      <c r="D29" s="29"/>
      <c r="E29" s="30">
        <f>SUM(E24:E28)</f>
        <v>24334</v>
      </c>
      <c r="F29" s="4"/>
      <c r="G29" s="26" t="s">
        <v>65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"/>
      <c r="B30" s="4"/>
      <c r="C30" s="4"/>
      <c r="D30" s="4"/>
      <c r="E30" s="20"/>
      <c r="F30" s="4"/>
      <c r="G30" s="26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4"/>
      <c r="B31" s="18" t="s">
        <v>42</v>
      </c>
      <c r="C31" s="18"/>
      <c r="D31" s="18"/>
      <c r="E31" s="31"/>
      <c r="F31" s="4"/>
      <c r="G31" s="26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4" t="s">
        <v>43</v>
      </c>
      <c r="C32" s="4"/>
      <c r="D32" s="4"/>
      <c r="E32" s="28">
        <f>E15+E21+E29</f>
        <v>80748</v>
      </c>
      <c r="F32" s="4"/>
      <c r="G32" s="26" t="s">
        <v>66</v>
      </c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 t="s">
        <v>44</v>
      </c>
      <c r="C33" s="4"/>
      <c r="D33" s="4"/>
      <c r="E33" s="28">
        <f>JUNE!E34</f>
        <v>82368</v>
      </c>
      <c r="F33" s="4"/>
      <c r="G33" s="26" t="s">
        <v>67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32" t="s">
        <v>45</v>
      </c>
      <c r="C34" s="32"/>
      <c r="D34" s="32"/>
      <c r="E34" s="33">
        <f>SUM(E32:E33)</f>
        <v>163116</v>
      </c>
      <c r="F34" s="4"/>
      <c r="G34" s="26" t="s">
        <v>68</v>
      </c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">
    <mergeCell ref="B3:C3"/>
  </mergeCells>
  <printOptions/>
  <pageMargins bottom="0.75" footer="0.0" header="0.0" left="0.7" right="0.7" top="0.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BE4F7"/>
    <pageSetUpPr/>
  </sheetPr>
  <sheetViews>
    <sheetView showGridLines="0" workbookViewId="0"/>
  </sheetViews>
  <sheetFormatPr customHeight="1" defaultColWidth="14.43" defaultRowHeight="15.0"/>
  <cols>
    <col customWidth="1" min="1" max="1" width="5.86"/>
    <col customWidth="1" min="2" max="2" width="4.29"/>
    <col customWidth="1" min="3" max="3" width="10.86"/>
    <col customWidth="1" min="4" max="4" width="30.86"/>
    <col customWidth="1" min="5" max="5" width="15.86"/>
    <col customWidth="1" min="6" max="6" width="5.86"/>
    <col customWidth="1" min="7" max="14" width="10.86"/>
    <col customWidth="1" min="15" max="15" width="5.86"/>
    <col customWidth="1" min="16" max="26" width="10.71"/>
  </cols>
  <sheetData>
    <row r="1">
      <c r="A1" s="1" t="s">
        <v>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3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4"/>
      <c r="B3" s="5">
        <v>45992.0</v>
      </c>
      <c r="C3" s="6"/>
      <c r="D3" s="7"/>
      <c r="E3" s="8"/>
      <c r="F3" s="8"/>
      <c r="G3" s="8"/>
      <c r="H3" s="8"/>
      <c r="I3" s="8"/>
      <c r="J3" s="8"/>
      <c r="K3" s="8"/>
      <c r="L3" s="8"/>
      <c r="M3" s="8"/>
      <c r="N3" s="8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4"/>
      <c r="B5" s="13" t="s">
        <v>7</v>
      </c>
      <c r="C5" s="14"/>
      <c r="D5" s="15"/>
      <c r="E5" s="25" t="s">
        <v>46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4"/>
      <c r="B6" s="18" t="s">
        <v>20</v>
      </c>
      <c r="C6" s="18"/>
      <c r="D6" s="18"/>
      <c r="E6" s="19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4"/>
      <c r="B7" s="4" t="s">
        <v>21</v>
      </c>
      <c r="C7" s="4"/>
      <c r="D7" s="4"/>
      <c r="E7" s="20"/>
      <c r="F7" s="4"/>
      <c r="G7" s="26" t="s">
        <v>47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4"/>
      <c r="B8" s="4"/>
      <c r="C8" s="4" t="s">
        <v>22</v>
      </c>
      <c r="D8" s="4"/>
      <c r="E8" s="27">
        <v>32532.0</v>
      </c>
      <c r="F8" s="4"/>
      <c r="G8" s="26" t="s">
        <v>48</v>
      </c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4"/>
      <c r="B9" s="4"/>
      <c r="C9" s="4" t="s">
        <v>23</v>
      </c>
      <c r="D9" s="4"/>
      <c r="E9" s="27">
        <v>34534.0</v>
      </c>
      <c r="F9" s="4"/>
      <c r="G9" s="26" t="s">
        <v>49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4"/>
      <c r="B10" s="4" t="s">
        <v>24</v>
      </c>
      <c r="C10" s="4"/>
      <c r="D10" s="4"/>
      <c r="E10" s="28">
        <v>-2345.0</v>
      </c>
      <c r="F10" s="4"/>
      <c r="G10" s="26" t="s">
        <v>50</v>
      </c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4"/>
      <c r="B11" s="4" t="s">
        <v>25</v>
      </c>
      <c r="C11" s="4"/>
      <c r="D11" s="4"/>
      <c r="E11" s="28">
        <v>-2345.0</v>
      </c>
      <c r="F11" s="4"/>
      <c r="G11" s="26" t="s">
        <v>51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4"/>
      <c r="B12" s="4" t="s">
        <v>26</v>
      </c>
      <c r="C12" s="4"/>
      <c r="D12" s="4"/>
      <c r="E12" s="28">
        <v>-4534.0</v>
      </c>
      <c r="F12" s="4"/>
      <c r="G12" s="26" t="s">
        <v>52</v>
      </c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4"/>
      <c r="B13" s="4" t="s">
        <v>27</v>
      </c>
      <c r="C13" s="4"/>
      <c r="D13" s="4"/>
      <c r="E13" s="28">
        <v>-34534.0</v>
      </c>
      <c r="F13" s="4"/>
      <c r="G13" s="26" t="s">
        <v>53</v>
      </c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4"/>
      <c r="B14" s="4" t="s">
        <v>28</v>
      </c>
      <c r="C14" s="4"/>
      <c r="D14" s="4"/>
      <c r="E14" s="28">
        <v>-3534.0</v>
      </c>
      <c r="F14" s="4"/>
      <c r="G14" s="26" t="s">
        <v>54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4"/>
      <c r="B15" s="29" t="s">
        <v>29</v>
      </c>
      <c r="C15" s="29"/>
      <c r="D15" s="29"/>
      <c r="E15" s="30">
        <f>SUM(E8:E14)</f>
        <v>19774</v>
      </c>
      <c r="F15" s="4"/>
      <c r="G15" s="26" t="s">
        <v>55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4"/>
      <c r="B16" s="4"/>
      <c r="C16" s="4"/>
      <c r="D16" s="4"/>
      <c r="E16" s="20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4"/>
      <c r="B17" s="18" t="s">
        <v>30</v>
      </c>
      <c r="C17" s="18"/>
      <c r="D17" s="18"/>
      <c r="E17" s="31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4"/>
      <c r="B18" s="4" t="s">
        <v>31</v>
      </c>
      <c r="C18" s="4"/>
      <c r="D18" s="4"/>
      <c r="E18" s="28">
        <v>-3453.0</v>
      </c>
      <c r="F18" s="4"/>
      <c r="G18" s="26" t="s">
        <v>56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4"/>
      <c r="B19" s="4" t="s">
        <v>32</v>
      </c>
      <c r="C19" s="4"/>
      <c r="D19" s="4"/>
      <c r="E19" s="28">
        <v>44445.0</v>
      </c>
      <c r="F19" s="4"/>
      <c r="G19" s="26" t="s">
        <v>57</v>
      </c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4"/>
      <c r="B20" s="4" t="s">
        <v>33</v>
      </c>
      <c r="C20" s="4"/>
      <c r="D20" s="4"/>
      <c r="E20" s="28">
        <v>-4352.0</v>
      </c>
      <c r="F20" s="4"/>
      <c r="G20" s="26" t="s">
        <v>58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4"/>
      <c r="B21" s="29" t="s">
        <v>34</v>
      </c>
      <c r="C21" s="29"/>
      <c r="D21" s="29"/>
      <c r="E21" s="30">
        <f>SUM(E18:E20)</f>
        <v>36640</v>
      </c>
      <c r="F21" s="4"/>
      <c r="G21" s="26" t="s">
        <v>59</v>
      </c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4"/>
      <c r="B22" s="4"/>
      <c r="C22" s="4"/>
      <c r="D22" s="4"/>
      <c r="E22" s="20"/>
      <c r="F22" s="4"/>
      <c r="G22" s="26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4"/>
      <c r="B23" s="18" t="s">
        <v>35</v>
      </c>
      <c r="C23" s="18"/>
      <c r="D23" s="18"/>
      <c r="E23" s="31"/>
      <c r="F23" s="4"/>
      <c r="G23" s="26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4"/>
      <c r="B24" s="4" t="s">
        <v>36</v>
      </c>
      <c r="C24" s="4"/>
      <c r="D24" s="4"/>
      <c r="E24" s="28">
        <v>34534.0</v>
      </c>
      <c r="F24" s="4"/>
      <c r="G24" s="26" t="s">
        <v>60</v>
      </c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4"/>
      <c r="B25" s="4" t="s">
        <v>37</v>
      </c>
      <c r="C25" s="4"/>
      <c r="D25" s="4"/>
      <c r="E25" s="28">
        <v>-3453.0</v>
      </c>
      <c r="F25" s="4"/>
      <c r="G25" s="26" t="s">
        <v>61</v>
      </c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4"/>
      <c r="B26" s="4" t="s">
        <v>38</v>
      </c>
      <c r="C26" s="4"/>
      <c r="D26" s="4"/>
      <c r="E26" s="28">
        <v>-4356.0</v>
      </c>
      <c r="F26" s="4"/>
      <c r="G26" s="26" t="s">
        <v>62</v>
      </c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4"/>
      <c r="B27" s="4" t="s">
        <v>39</v>
      </c>
      <c r="C27" s="4"/>
      <c r="D27" s="4"/>
      <c r="E27" s="28">
        <v>-5645.0</v>
      </c>
      <c r="F27" s="4"/>
      <c r="G27" s="26" t="s">
        <v>63</v>
      </c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4"/>
      <c r="B28" s="4" t="s">
        <v>40</v>
      </c>
      <c r="C28" s="4"/>
      <c r="D28" s="4"/>
      <c r="E28" s="28">
        <v>3254.0</v>
      </c>
      <c r="F28" s="4"/>
      <c r="G28" s="26" t="s">
        <v>64</v>
      </c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4"/>
      <c r="B29" s="29" t="s">
        <v>41</v>
      </c>
      <c r="C29" s="29"/>
      <c r="D29" s="29"/>
      <c r="E29" s="30">
        <f>SUM(E24:E28)</f>
        <v>24334</v>
      </c>
      <c r="F29" s="4"/>
      <c r="G29" s="26" t="s">
        <v>65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"/>
      <c r="B30" s="4"/>
      <c r="C30" s="4"/>
      <c r="D30" s="4"/>
      <c r="E30" s="20"/>
      <c r="F30" s="4"/>
      <c r="G30" s="26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4"/>
      <c r="B31" s="18" t="s">
        <v>42</v>
      </c>
      <c r="C31" s="18"/>
      <c r="D31" s="18"/>
      <c r="E31" s="31"/>
      <c r="F31" s="4"/>
      <c r="G31" s="26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4" t="s">
        <v>43</v>
      </c>
      <c r="C32" s="4"/>
      <c r="D32" s="4"/>
      <c r="E32" s="28">
        <f>E15+E21+E29</f>
        <v>80748</v>
      </c>
      <c r="F32" s="4"/>
      <c r="G32" s="26" t="s">
        <v>66</v>
      </c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 t="s">
        <v>44</v>
      </c>
      <c r="C33" s="4"/>
      <c r="D33" s="4"/>
      <c r="E33" s="28">
        <f>JUNE!E34</f>
        <v>82368</v>
      </c>
      <c r="F33" s="4"/>
      <c r="G33" s="26" t="s">
        <v>67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32" t="s">
        <v>45</v>
      </c>
      <c r="C34" s="32"/>
      <c r="D34" s="32"/>
      <c r="E34" s="33">
        <f>SUM(E32:E33)</f>
        <v>163116</v>
      </c>
      <c r="F34" s="4"/>
      <c r="G34" s="26" t="s">
        <v>68</v>
      </c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">
    <mergeCell ref="B3:C3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4"/>
    <pageSetUpPr/>
  </sheetPr>
  <sheetViews>
    <sheetView showGridLines="0" workbookViewId="0">
      <pane xSplit="6.0" topLeftCell="G1" activePane="topRight" state="frozen"/>
      <selection activeCell="H2" sqref="H2" pane="topRight"/>
    </sheetView>
  </sheetViews>
  <sheetFormatPr customHeight="1" defaultColWidth="14.43" defaultRowHeight="15.0"/>
  <cols>
    <col customWidth="1" min="1" max="1" width="5.86"/>
    <col customWidth="1" min="2" max="2" width="4.29"/>
    <col customWidth="1" min="3" max="3" width="10.86"/>
    <col customWidth="1" min="4" max="4" width="30.86"/>
    <col customWidth="1" min="5" max="5" width="5.86"/>
    <col customWidth="1" min="6" max="18" width="15.86"/>
    <col customWidth="1" min="19" max="19" width="8.43"/>
    <col customWidth="1" min="20" max="20" width="5.86"/>
    <col customWidth="1" min="21" max="26" width="10.71"/>
  </cols>
  <sheetData>
    <row r="1">
      <c r="A1" s="1" t="s">
        <v>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3"/>
      <c r="Q1" s="3"/>
      <c r="R1" s="3"/>
      <c r="S1" s="3"/>
      <c r="T1" s="3"/>
      <c r="U1" s="4"/>
      <c r="V1" s="4"/>
      <c r="W1" s="4"/>
      <c r="X1" s="4"/>
      <c r="Y1" s="4"/>
      <c r="Z1" s="4"/>
    </row>
    <row r="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4"/>
      <c r="B3" s="11">
        <v>2025.0</v>
      </c>
      <c r="C3" s="6"/>
      <c r="D3" s="7"/>
      <c r="E3" s="7"/>
      <c r="F3" s="7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4"/>
      <c r="U3" s="4"/>
      <c r="V3" s="4"/>
      <c r="W3" s="4"/>
      <c r="X3" s="4"/>
      <c r="Y3" s="4"/>
      <c r="Z3" s="4"/>
    </row>
    <row r="4">
      <c r="A4" s="4"/>
      <c r="B4" s="4"/>
      <c r="C4" s="4"/>
      <c r="D4" s="4"/>
      <c r="E4" s="4"/>
      <c r="F4" s="12" t="s">
        <v>6</v>
      </c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4"/>
      <c r="B5" s="13" t="s">
        <v>7</v>
      </c>
      <c r="C5" s="14"/>
      <c r="D5" s="15"/>
      <c r="E5" s="16"/>
      <c r="F5" s="16"/>
      <c r="G5" s="17" t="s">
        <v>8</v>
      </c>
      <c r="H5" s="17" t="s">
        <v>9</v>
      </c>
      <c r="I5" s="17" t="s">
        <v>10</v>
      </c>
      <c r="J5" s="17" t="s">
        <v>11</v>
      </c>
      <c r="K5" s="17" t="s">
        <v>12</v>
      </c>
      <c r="L5" s="17" t="s">
        <v>13</v>
      </c>
      <c r="M5" s="17" t="s">
        <v>14</v>
      </c>
      <c r="N5" s="17" t="s">
        <v>15</v>
      </c>
      <c r="O5" s="17" t="s">
        <v>16</v>
      </c>
      <c r="P5" s="17" t="s">
        <v>17</v>
      </c>
      <c r="Q5" s="17" t="s">
        <v>18</v>
      </c>
      <c r="R5" s="17" t="s">
        <v>19</v>
      </c>
      <c r="T5" s="4"/>
      <c r="U5" s="4"/>
      <c r="V5" s="4"/>
      <c r="W5" s="4"/>
      <c r="X5" s="4"/>
      <c r="Y5" s="4"/>
      <c r="Z5" s="4"/>
    </row>
    <row r="6">
      <c r="A6" s="4"/>
      <c r="B6" s="18" t="s">
        <v>20</v>
      </c>
      <c r="C6" s="18"/>
      <c r="D6" s="18"/>
      <c r="E6" s="18"/>
      <c r="F6" s="18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T6" s="4"/>
      <c r="U6" s="4"/>
      <c r="V6" s="4"/>
      <c r="W6" s="4"/>
      <c r="X6" s="4"/>
      <c r="Y6" s="4"/>
      <c r="Z6" s="4"/>
    </row>
    <row r="7">
      <c r="A7" s="4"/>
      <c r="B7" s="4" t="s">
        <v>21</v>
      </c>
      <c r="C7" s="4"/>
      <c r="D7" s="4"/>
      <c r="F7" s="4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T7" s="4"/>
      <c r="U7" s="4"/>
      <c r="V7" s="4"/>
      <c r="W7" s="4"/>
      <c r="X7" s="4"/>
      <c r="Y7" s="4"/>
      <c r="Z7" s="4"/>
    </row>
    <row r="8">
      <c r="A8" s="4"/>
      <c r="B8" s="4"/>
      <c r="C8" s="4" t="s">
        <v>22</v>
      </c>
      <c r="D8" s="4"/>
      <c r="F8" s="21">
        <f t="shared" ref="F8:F15" si="1">SUM(G8:R8)</f>
        <v>212863</v>
      </c>
      <c r="G8" s="22">
        <f>JANUARY!E8</f>
        <v>345</v>
      </c>
      <c r="H8" s="22">
        <f>FEBRUARY!E8</f>
        <v>5252</v>
      </c>
      <c r="I8" s="22">
        <f>MARCH!E8</f>
        <v>2142</v>
      </c>
      <c r="J8" s="22">
        <f>APRIL!E8</f>
        <v>4545</v>
      </c>
      <c r="K8" s="22">
        <f>MAY!E8</f>
        <v>4142</v>
      </c>
      <c r="L8" s="22">
        <f>JUNE!E8</f>
        <v>1245</v>
      </c>
      <c r="M8" s="22">
        <f>JULY!E8</f>
        <v>32532</v>
      </c>
      <c r="N8" s="22">
        <f>AUGUST!E8</f>
        <v>32532</v>
      </c>
      <c r="O8" s="22">
        <f>SEPTEMBER!E8</f>
        <v>32532</v>
      </c>
      <c r="P8" s="22">
        <f>OCTOBER!E8</f>
        <v>32532</v>
      </c>
      <c r="Q8" s="22">
        <f>NOVEMBER!E8</f>
        <v>32532</v>
      </c>
      <c r="R8" s="22">
        <f>DECEMBER!E8</f>
        <v>32532</v>
      </c>
      <c r="T8" s="4"/>
      <c r="U8" s="4"/>
      <c r="V8" s="4"/>
      <c r="W8" s="4"/>
      <c r="X8" s="4"/>
      <c r="Y8" s="4"/>
      <c r="Z8" s="4"/>
    </row>
    <row r="9">
      <c r="A9" s="4"/>
      <c r="B9" s="4"/>
      <c r="C9" s="4" t="s">
        <v>23</v>
      </c>
      <c r="D9" s="4"/>
      <c r="F9" s="21">
        <f t="shared" si="1"/>
        <v>267460</v>
      </c>
      <c r="G9" s="22">
        <f>JANUARY!E9</f>
        <v>432</v>
      </c>
      <c r="H9" s="22">
        <f>FEBRUARY!E9</f>
        <v>6262</v>
      </c>
      <c r="I9" s="22">
        <f>MARCH!E9</f>
        <v>3124</v>
      </c>
      <c r="J9" s="22">
        <f>APRIL!E9</f>
        <v>3532</v>
      </c>
      <c r="K9" s="22">
        <f>MAY!E9</f>
        <v>42342</v>
      </c>
      <c r="L9" s="22">
        <f>JUNE!E9</f>
        <v>4564</v>
      </c>
      <c r="M9" s="22">
        <f>JULY!E9</f>
        <v>34534</v>
      </c>
      <c r="N9" s="22">
        <f>AUGUST!E9</f>
        <v>34534</v>
      </c>
      <c r="O9" s="22">
        <f>SEPTEMBER!E9</f>
        <v>34534</v>
      </c>
      <c r="P9" s="22">
        <f>OCTOBER!E9</f>
        <v>34534</v>
      </c>
      <c r="Q9" s="22">
        <f>NOVEMBER!E9</f>
        <v>34534</v>
      </c>
      <c r="R9" s="22">
        <f>DECEMBER!E9</f>
        <v>34534</v>
      </c>
      <c r="T9" s="4"/>
      <c r="U9" s="4"/>
      <c r="V9" s="4"/>
      <c r="W9" s="4"/>
      <c r="X9" s="4"/>
      <c r="Y9" s="4"/>
      <c r="Z9" s="4"/>
    </row>
    <row r="10">
      <c r="A10" s="4"/>
      <c r="B10" s="4" t="s">
        <v>24</v>
      </c>
      <c r="C10" s="4"/>
      <c r="D10" s="4"/>
      <c r="F10" s="21">
        <f t="shared" si="1"/>
        <v>-60717</v>
      </c>
      <c r="G10" s="22">
        <f>JANUARY!E10</f>
        <v>-543</v>
      </c>
      <c r="H10" s="22">
        <f>FEBRUARY!E10</f>
        <v>-3464</v>
      </c>
      <c r="I10" s="22">
        <f>MARCH!E10</f>
        <v>-1414</v>
      </c>
      <c r="J10" s="22">
        <f>APRIL!E10</f>
        <v>-2345</v>
      </c>
      <c r="K10" s="22">
        <f>MAY!E10</f>
        <v>-4234</v>
      </c>
      <c r="L10" s="22">
        <f>JUNE!E10</f>
        <v>-34647</v>
      </c>
      <c r="M10" s="22">
        <f>JULY!E10</f>
        <v>-2345</v>
      </c>
      <c r="N10" s="22">
        <f>AUGUST!E10</f>
        <v>-2345</v>
      </c>
      <c r="O10" s="22">
        <f>SEPTEMBER!E10</f>
        <v>-2345</v>
      </c>
      <c r="P10" s="22">
        <f>OCTOBER!E10</f>
        <v>-2345</v>
      </c>
      <c r="Q10" s="22">
        <f>NOVEMBER!E10</f>
        <v>-2345</v>
      </c>
      <c r="R10" s="22">
        <f>DECEMBER!E10</f>
        <v>-2345</v>
      </c>
      <c r="T10" s="4"/>
      <c r="U10" s="4"/>
      <c r="V10" s="4"/>
      <c r="W10" s="4"/>
      <c r="X10" s="4"/>
      <c r="Y10" s="4"/>
      <c r="Z10" s="4"/>
    </row>
    <row r="11">
      <c r="A11" s="4"/>
      <c r="B11" s="4" t="s">
        <v>25</v>
      </c>
      <c r="C11" s="4"/>
      <c r="D11" s="4"/>
      <c r="F11" s="21">
        <f t="shared" si="1"/>
        <v>-34274</v>
      </c>
      <c r="G11" s="22">
        <f>JANUARY!E11</f>
        <v>-345</v>
      </c>
      <c r="H11" s="22">
        <f>FEBRUARY!E11</f>
        <v>-6789</v>
      </c>
      <c r="I11" s="22">
        <f>MARCH!E11</f>
        <v>-1516</v>
      </c>
      <c r="J11" s="22">
        <f>APRIL!E11</f>
        <v>-645</v>
      </c>
      <c r="K11" s="22">
        <f>MAY!E11</f>
        <v>-5436</v>
      </c>
      <c r="L11" s="22">
        <f>JUNE!E11</f>
        <v>-5473</v>
      </c>
      <c r="M11" s="22">
        <f>JULY!E11</f>
        <v>-2345</v>
      </c>
      <c r="N11" s="22">
        <f>AUGUST!E11</f>
        <v>-2345</v>
      </c>
      <c r="O11" s="22">
        <f>SEPTEMBER!E11</f>
        <v>-2345</v>
      </c>
      <c r="P11" s="22">
        <f>OCTOBER!E11</f>
        <v>-2345</v>
      </c>
      <c r="Q11" s="22">
        <f>NOVEMBER!E11</f>
        <v>-2345</v>
      </c>
      <c r="R11" s="22">
        <f>DECEMBER!E11</f>
        <v>-2345</v>
      </c>
      <c r="T11" s="4"/>
      <c r="U11" s="4"/>
      <c r="V11" s="4"/>
      <c r="W11" s="4"/>
      <c r="X11" s="4"/>
      <c r="Y11" s="4"/>
      <c r="Z11" s="4"/>
    </row>
    <row r="12">
      <c r="A12" s="4"/>
      <c r="B12" s="4" t="s">
        <v>26</v>
      </c>
      <c r="C12" s="4"/>
      <c r="D12" s="4"/>
      <c r="F12" s="21">
        <f t="shared" si="1"/>
        <v>-86242</v>
      </c>
      <c r="G12" s="22">
        <f>JANUARY!E12</f>
        <v>-654</v>
      </c>
      <c r="H12" s="22">
        <f>FEBRUARY!E12</f>
        <v>-3211</v>
      </c>
      <c r="I12" s="22">
        <f>MARCH!E12</f>
        <v>-1718</v>
      </c>
      <c r="J12" s="22">
        <f>APRIL!E12</f>
        <v>-4754</v>
      </c>
      <c r="K12" s="22">
        <f>MAY!E12</f>
        <v>-46346</v>
      </c>
      <c r="L12" s="22">
        <f>JUNE!E12</f>
        <v>-2355</v>
      </c>
      <c r="M12" s="22">
        <f>JULY!E12</f>
        <v>-4534</v>
      </c>
      <c r="N12" s="22">
        <f>AUGUST!E12</f>
        <v>-4534</v>
      </c>
      <c r="O12" s="22">
        <f>SEPTEMBER!E12</f>
        <v>-4534</v>
      </c>
      <c r="P12" s="22">
        <f>OCTOBER!E12</f>
        <v>-4534</v>
      </c>
      <c r="Q12" s="22">
        <f>NOVEMBER!E12</f>
        <v>-4534</v>
      </c>
      <c r="R12" s="22">
        <f>DECEMBER!E12</f>
        <v>-4534</v>
      </c>
      <c r="T12" s="4"/>
      <c r="U12" s="4"/>
      <c r="V12" s="4"/>
      <c r="W12" s="4"/>
      <c r="X12" s="4"/>
      <c r="Y12" s="4"/>
      <c r="Z12" s="4"/>
    </row>
    <row r="13">
      <c r="A13" s="4"/>
      <c r="B13" s="4" t="s">
        <v>27</v>
      </c>
      <c r="C13" s="4"/>
      <c r="D13" s="4"/>
      <c r="F13" s="21">
        <f t="shared" si="1"/>
        <v>-223483</v>
      </c>
      <c r="G13" s="22">
        <f>JANUARY!E13</f>
        <v>-456</v>
      </c>
      <c r="H13" s="22">
        <f>FEBRUARY!E13</f>
        <v>-1234</v>
      </c>
      <c r="I13" s="22">
        <f>MARCH!E13</f>
        <v>-1974</v>
      </c>
      <c r="J13" s="22">
        <f>APRIL!E13</f>
        <v>-4574</v>
      </c>
      <c r="K13" s="22">
        <f>MAY!E13</f>
        <v>-7574</v>
      </c>
      <c r="L13" s="22">
        <f>JUNE!E13</f>
        <v>-467</v>
      </c>
      <c r="M13" s="22">
        <f>JULY!E13</f>
        <v>-34534</v>
      </c>
      <c r="N13" s="22">
        <f>AUGUST!E13</f>
        <v>-34534</v>
      </c>
      <c r="O13" s="22">
        <f>SEPTEMBER!E13</f>
        <v>-34534</v>
      </c>
      <c r="P13" s="22">
        <f>OCTOBER!E13</f>
        <v>-34534</v>
      </c>
      <c r="Q13" s="22">
        <f>NOVEMBER!E13</f>
        <v>-34534</v>
      </c>
      <c r="R13" s="22">
        <f>DECEMBER!E13</f>
        <v>-34534</v>
      </c>
      <c r="T13" s="4"/>
      <c r="U13" s="4"/>
      <c r="V13" s="4"/>
      <c r="W13" s="4"/>
      <c r="X13" s="4"/>
      <c r="Y13" s="4"/>
      <c r="Z13" s="4"/>
    </row>
    <row r="14">
      <c r="A14" s="4"/>
      <c r="B14" s="4" t="s">
        <v>28</v>
      </c>
      <c r="C14" s="4"/>
      <c r="D14" s="4"/>
      <c r="F14" s="21">
        <f t="shared" si="1"/>
        <v>-45315</v>
      </c>
      <c r="G14" s="22">
        <f>JANUARY!E14</f>
        <v>-7654</v>
      </c>
      <c r="H14" s="22">
        <f>FEBRUARY!E14</f>
        <v>-321</v>
      </c>
      <c r="I14" s="22">
        <f>MARCH!E14</f>
        <v>-4352</v>
      </c>
      <c r="J14" s="22">
        <f>APRIL!E14</f>
        <v>-7867</v>
      </c>
      <c r="K14" s="22">
        <f>MAY!E14</f>
        <v>-3452</v>
      </c>
      <c r="L14" s="22">
        <f>JUNE!E14</f>
        <v>-465</v>
      </c>
      <c r="M14" s="22">
        <f>JULY!E14</f>
        <v>-3534</v>
      </c>
      <c r="N14" s="22">
        <f>AUGUST!E14</f>
        <v>-3534</v>
      </c>
      <c r="O14" s="22">
        <f>SEPTEMBER!E14</f>
        <v>-3534</v>
      </c>
      <c r="P14" s="22">
        <f>OCTOBER!E14</f>
        <v>-3534</v>
      </c>
      <c r="Q14" s="22">
        <f>NOVEMBER!E14</f>
        <v>-3534</v>
      </c>
      <c r="R14" s="22">
        <f>DECEMBER!E14</f>
        <v>-3534</v>
      </c>
      <c r="S14" s="4"/>
      <c r="T14" s="4"/>
      <c r="U14" s="4"/>
      <c r="V14" s="4"/>
      <c r="W14" s="4"/>
      <c r="X14" s="4"/>
      <c r="Y14" s="4"/>
      <c r="Z14" s="4"/>
    </row>
    <row r="15">
      <c r="A15" s="4"/>
      <c r="B15" s="4" t="s">
        <v>29</v>
      </c>
      <c r="C15" s="4"/>
      <c r="D15" s="4"/>
      <c r="F15" s="21">
        <f t="shared" si="1"/>
        <v>30292</v>
      </c>
      <c r="G15" s="22">
        <f>JANUARY!E15</f>
        <v>-8875</v>
      </c>
      <c r="H15" s="22">
        <f>FEBRUARY!E15</f>
        <v>-3505</v>
      </c>
      <c r="I15" s="22">
        <f>MARCH!E15</f>
        <v>-5708</v>
      </c>
      <c r="J15" s="22">
        <f>APRIL!E15</f>
        <v>-12108</v>
      </c>
      <c r="K15" s="22">
        <f>MAY!E15</f>
        <v>-20558</v>
      </c>
      <c r="L15" s="22">
        <f>JUNE!E15</f>
        <v>-37598</v>
      </c>
      <c r="M15" s="22">
        <f>JULY!E15</f>
        <v>19774</v>
      </c>
      <c r="N15" s="22">
        <f>AUGUST!E15</f>
        <v>19774</v>
      </c>
      <c r="O15" s="22">
        <f>SEPTEMBER!E15</f>
        <v>19774</v>
      </c>
      <c r="P15" s="22">
        <f>OCTOBER!E15</f>
        <v>19774</v>
      </c>
      <c r="Q15" s="22">
        <f>NOVEMBER!E15</f>
        <v>19774</v>
      </c>
      <c r="R15" s="22">
        <f>DECEMBER!E15</f>
        <v>19774</v>
      </c>
      <c r="T15" s="4"/>
      <c r="U15" s="4"/>
      <c r="V15" s="4"/>
      <c r="W15" s="4"/>
      <c r="X15" s="4"/>
      <c r="Y15" s="4"/>
      <c r="Z15" s="4"/>
    </row>
    <row r="16">
      <c r="A16" s="4"/>
      <c r="B16" s="4"/>
      <c r="C16" s="4"/>
      <c r="D16" s="4"/>
      <c r="E16" s="4"/>
      <c r="F16" s="4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4"/>
      <c r="T16" s="4"/>
      <c r="U16" s="4"/>
      <c r="V16" s="4"/>
      <c r="W16" s="4"/>
      <c r="X16" s="4"/>
      <c r="Y16" s="4"/>
      <c r="Z16" s="4"/>
    </row>
    <row r="17">
      <c r="A17" s="4"/>
      <c r="B17" s="18" t="s">
        <v>30</v>
      </c>
      <c r="C17" s="18"/>
      <c r="D17" s="18"/>
      <c r="E17" s="18"/>
      <c r="F17" s="18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T17" s="4"/>
      <c r="U17" s="4"/>
      <c r="V17" s="4"/>
      <c r="W17" s="4"/>
      <c r="X17" s="4"/>
      <c r="Y17" s="4"/>
      <c r="Z17" s="4"/>
    </row>
    <row r="18">
      <c r="A18" s="4"/>
      <c r="B18" s="4" t="s">
        <v>31</v>
      </c>
      <c r="C18" s="4"/>
      <c r="D18" s="4"/>
      <c r="F18" s="21">
        <f t="shared" ref="F18:F21" si="2">SUM(G18:R18)</f>
        <v>-34688</v>
      </c>
      <c r="G18" s="22">
        <f>JANUARY!E18</f>
        <v>-1234</v>
      </c>
      <c r="H18" s="22">
        <f>FEBRUARY!E18</f>
        <v>-1234</v>
      </c>
      <c r="I18" s="22">
        <f>MARCH!E18</f>
        <v>-3253</v>
      </c>
      <c r="J18" s="22">
        <f>APRIL!E18</f>
        <v>-2352</v>
      </c>
      <c r="K18" s="22">
        <f>MAY!E18</f>
        <v>-2352</v>
      </c>
      <c r="L18" s="22">
        <f>JUNE!E18</f>
        <v>-3545</v>
      </c>
      <c r="M18" s="22">
        <f>JULY!E18</f>
        <v>-3453</v>
      </c>
      <c r="N18" s="22">
        <f>AUGUST!E18</f>
        <v>-3453</v>
      </c>
      <c r="O18" s="22">
        <f>SEPTEMBER!E18</f>
        <v>-3453</v>
      </c>
      <c r="P18" s="22">
        <f>OCTOBER!E18</f>
        <v>-3453</v>
      </c>
      <c r="Q18" s="22">
        <f>NOVEMBER!E18</f>
        <v>-3453</v>
      </c>
      <c r="R18" s="22">
        <f>DECEMBER!E18</f>
        <v>-3453</v>
      </c>
      <c r="T18" s="4"/>
      <c r="U18" s="4"/>
      <c r="V18" s="4"/>
      <c r="W18" s="4"/>
      <c r="X18" s="4"/>
      <c r="Y18" s="4"/>
      <c r="Z18" s="4"/>
    </row>
    <row r="19">
      <c r="A19" s="4"/>
      <c r="B19" s="4" t="s">
        <v>32</v>
      </c>
      <c r="C19" s="4"/>
      <c r="D19" s="4"/>
      <c r="F19" s="21">
        <f t="shared" si="2"/>
        <v>287890</v>
      </c>
      <c r="G19" s="22">
        <f>JANUARY!E19</f>
        <v>4321</v>
      </c>
      <c r="H19" s="22">
        <f>FEBRUARY!E19</f>
        <v>2314</v>
      </c>
      <c r="I19" s="22">
        <f>MARCH!E19</f>
        <v>3252</v>
      </c>
      <c r="J19" s="22">
        <f>APRIL!E19</f>
        <v>3252</v>
      </c>
      <c r="K19" s="22">
        <f>MAY!E19</f>
        <v>3546</v>
      </c>
      <c r="L19" s="22">
        <f>JUNE!E19</f>
        <v>4535</v>
      </c>
      <c r="M19" s="22">
        <f>JULY!E19</f>
        <v>44445</v>
      </c>
      <c r="N19" s="22">
        <f>AUGUST!E19</f>
        <v>44445</v>
      </c>
      <c r="O19" s="22">
        <f>SEPTEMBER!E19</f>
        <v>44445</v>
      </c>
      <c r="P19" s="22">
        <f>OCTOBER!E19</f>
        <v>44445</v>
      </c>
      <c r="Q19" s="22">
        <f>NOVEMBER!E19</f>
        <v>44445</v>
      </c>
      <c r="R19" s="22">
        <f>DECEMBER!E19</f>
        <v>44445</v>
      </c>
      <c r="T19" s="4"/>
      <c r="U19" s="4"/>
      <c r="V19" s="4"/>
      <c r="W19" s="4"/>
      <c r="X19" s="4"/>
      <c r="Y19" s="4"/>
      <c r="Z19" s="4"/>
    </row>
    <row r="20">
      <c r="A20" s="4"/>
      <c r="B20" s="4" t="s">
        <v>33</v>
      </c>
      <c r="C20" s="4"/>
      <c r="D20" s="4"/>
      <c r="F20" s="21">
        <f t="shared" si="2"/>
        <v>-48153</v>
      </c>
      <c r="G20" s="22">
        <f>JANUARY!E20</f>
        <v>-1234</v>
      </c>
      <c r="H20" s="22">
        <f>FEBRUARY!E20</f>
        <v>-2342</v>
      </c>
      <c r="I20" s="22">
        <f>MARCH!E20</f>
        <v>-2345</v>
      </c>
      <c r="J20" s="22">
        <f>APRIL!E20</f>
        <v>-6788</v>
      </c>
      <c r="K20" s="22">
        <f>MAY!E20</f>
        <v>-5675</v>
      </c>
      <c r="L20" s="22">
        <f>JUNE!E20</f>
        <v>-3657</v>
      </c>
      <c r="M20" s="22">
        <f>JULY!E20</f>
        <v>-4352</v>
      </c>
      <c r="N20" s="22">
        <f>AUGUST!E20</f>
        <v>-4352</v>
      </c>
      <c r="O20" s="22">
        <f>SEPTEMBER!E20</f>
        <v>-4352</v>
      </c>
      <c r="P20" s="22">
        <f>OCTOBER!E20</f>
        <v>-4352</v>
      </c>
      <c r="Q20" s="22">
        <f>NOVEMBER!E20</f>
        <v>-4352</v>
      </c>
      <c r="R20" s="22">
        <f>DECEMBER!E20</f>
        <v>-4352</v>
      </c>
      <c r="T20" s="4"/>
      <c r="U20" s="4"/>
      <c r="V20" s="4"/>
      <c r="W20" s="4"/>
      <c r="X20" s="4"/>
      <c r="Y20" s="4"/>
      <c r="Z20" s="4"/>
    </row>
    <row r="21" ht="15.75" customHeight="1">
      <c r="A21" s="4"/>
      <c r="B21" s="4" t="s">
        <v>34</v>
      </c>
      <c r="C21" s="4"/>
      <c r="D21" s="4"/>
      <c r="F21" s="21">
        <f t="shared" si="2"/>
        <v>205049</v>
      </c>
      <c r="G21" s="22">
        <f>JANUARY!E21</f>
        <v>1853</v>
      </c>
      <c r="H21" s="22">
        <f>FEBRUARY!E21</f>
        <v>-1262</v>
      </c>
      <c r="I21" s="22">
        <f>MARCH!E21</f>
        <v>-2346</v>
      </c>
      <c r="J21" s="22">
        <f>APRIL!E21</f>
        <v>-5888</v>
      </c>
      <c r="K21" s="22">
        <f>MAY!E21</f>
        <v>-4481</v>
      </c>
      <c r="L21" s="22">
        <f>JUNE!E21</f>
        <v>-2667</v>
      </c>
      <c r="M21" s="22">
        <f>JULY!E21</f>
        <v>36640</v>
      </c>
      <c r="N21" s="22">
        <f>AUGUST!E21</f>
        <v>36640</v>
      </c>
      <c r="O21" s="22">
        <f>SEPTEMBER!E21</f>
        <v>36640</v>
      </c>
      <c r="P21" s="22">
        <f>OCTOBER!E21</f>
        <v>36640</v>
      </c>
      <c r="Q21" s="22">
        <f>NOVEMBER!E21</f>
        <v>36640</v>
      </c>
      <c r="R21" s="22">
        <f>DECEMBER!E21</f>
        <v>36640</v>
      </c>
      <c r="T21" s="4"/>
      <c r="U21" s="4"/>
      <c r="V21" s="4"/>
      <c r="W21" s="4"/>
      <c r="X21" s="4"/>
      <c r="Y21" s="4"/>
      <c r="Z21" s="4"/>
    </row>
    <row r="22" ht="15.75" customHeight="1">
      <c r="A22" s="4"/>
      <c r="B22" s="4"/>
      <c r="C22" s="4"/>
      <c r="D22" s="4"/>
      <c r="E22" s="4"/>
      <c r="F22" s="4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T22" s="4"/>
      <c r="U22" s="4"/>
      <c r="V22" s="4"/>
      <c r="W22" s="4"/>
      <c r="X22" s="4"/>
      <c r="Y22" s="4"/>
      <c r="Z22" s="4"/>
    </row>
    <row r="23" ht="15.75" customHeight="1">
      <c r="A23" s="4"/>
      <c r="B23" s="18" t="s">
        <v>35</v>
      </c>
      <c r="C23" s="18"/>
      <c r="D23" s="18"/>
      <c r="E23" s="18"/>
      <c r="F23" s="18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T23" s="4"/>
      <c r="U23" s="4"/>
      <c r="V23" s="4"/>
      <c r="W23" s="4"/>
      <c r="X23" s="4"/>
      <c r="Y23" s="4"/>
      <c r="Z23" s="4"/>
    </row>
    <row r="24" ht="15.75" customHeight="1">
      <c r="A24" s="4"/>
      <c r="B24" s="4" t="s">
        <v>36</v>
      </c>
      <c r="C24" s="4"/>
      <c r="D24" s="4"/>
      <c r="F24" s="21">
        <f t="shared" ref="F24:F29" si="3">SUM(G24:R24)</f>
        <v>265621</v>
      </c>
      <c r="G24" s="22">
        <f>JANUARY!E24</f>
        <v>1414</v>
      </c>
      <c r="H24" s="22">
        <f>FEBRUARY!E24</f>
        <v>2134</v>
      </c>
      <c r="I24" s="22">
        <f>MARCH!E24</f>
        <v>3245</v>
      </c>
      <c r="J24" s="22">
        <f>APRIL!E24</f>
        <v>4536</v>
      </c>
      <c r="K24" s="22">
        <f>MAY!E24</f>
        <v>3521</v>
      </c>
      <c r="L24" s="22">
        <f>JUNE!E24</f>
        <v>43567</v>
      </c>
      <c r="M24" s="22">
        <f>JULY!E24</f>
        <v>34534</v>
      </c>
      <c r="N24" s="22">
        <f>AUGUST!E24</f>
        <v>34534</v>
      </c>
      <c r="O24" s="22">
        <f>SEPTEMBER!E24</f>
        <v>34534</v>
      </c>
      <c r="P24" s="22">
        <f>OCTOBER!E24</f>
        <v>34534</v>
      </c>
      <c r="Q24" s="22">
        <f>NOVEMBER!E24</f>
        <v>34534</v>
      </c>
      <c r="R24" s="22">
        <f>DECEMBER!E24</f>
        <v>34534</v>
      </c>
      <c r="T24" s="4"/>
      <c r="U24" s="4"/>
      <c r="V24" s="4"/>
      <c r="W24" s="4"/>
      <c r="X24" s="4"/>
      <c r="Y24" s="4"/>
      <c r="Z24" s="4"/>
    </row>
    <row r="25" ht="15.75" customHeight="1">
      <c r="A25" s="4"/>
      <c r="B25" s="4" t="s">
        <v>37</v>
      </c>
      <c r="C25" s="4"/>
      <c r="D25" s="4"/>
      <c r="F25" s="21">
        <f t="shared" si="3"/>
        <v>-88508</v>
      </c>
      <c r="G25" s="22">
        <f>JANUARY!E25</f>
        <v>-1515</v>
      </c>
      <c r="H25" s="22">
        <f>FEBRUARY!E25</f>
        <v>-456</v>
      </c>
      <c r="I25" s="22">
        <f>MARCH!E25</f>
        <v>-3466</v>
      </c>
      <c r="J25" s="22">
        <f>APRIL!E25</f>
        <v>-3463</v>
      </c>
      <c r="K25" s="22">
        <f>MAY!E25</f>
        <v>-23456</v>
      </c>
      <c r="L25" s="22">
        <f>JUNE!E25</f>
        <v>-35434</v>
      </c>
      <c r="M25" s="22">
        <f>JULY!E25</f>
        <v>-3453</v>
      </c>
      <c r="N25" s="22">
        <f>AUGUST!E25</f>
        <v>-3453</v>
      </c>
      <c r="O25" s="22">
        <f>SEPTEMBER!E25</f>
        <v>-3453</v>
      </c>
      <c r="P25" s="22">
        <f>OCTOBER!E25</f>
        <v>-3453</v>
      </c>
      <c r="Q25" s="22">
        <f>NOVEMBER!E25</f>
        <v>-3453</v>
      </c>
      <c r="R25" s="22">
        <f>DECEMBER!E25</f>
        <v>-3453</v>
      </c>
      <c r="T25" s="4"/>
      <c r="U25" s="4"/>
      <c r="V25" s="4"/>
      <c r="W25" s="4"/>
      <c r="X25" s="4"/>
      <c r="Y25" s="4"/>
      <c r="Z25" s="4"/>
    </row>
    <row r="26" ht="15.75" customHeight="1">
      <c r="A26" s="4"/>
      <c r="B26" s="4" t="s">
        <v>38</v>
      </c>
      <c r="C26" s="4"/>
      <c r="D26" s="4"/>
      <c r="F26" s="21">
        <f t="shared" si="3"/>
        <v>-52842</v>
      </c>
      <c r="G26" s="22">
        <f>JANUARY!E26</f>
        <v>-1717</v>
      </c>
      <c r="H26" s="22">
        <f>FEBRUARY!E26</f>
        <v>-7890</v>
      </c>
      <c r="I26" s="22">
        <f>MARCH!E26</f>
        <v>-6757</v>
      </c>
      <c r="J26" s="22">
        <f>APRIL!E26</f>
        <v>-3444</v>
      </c>
      <c r="K26" s="22">
        <f>MAY!E26</f>
        <v>-2342</v>
      </c>
      <c r="L26" s="22">
        <f>JUNE!E26</f>
        <v>-4556</v>
      </c>
      <c r="M26" s="22">
        <f>JULY!E26</f>
        <v>-4356</v>
      </c>
      <c r="N26" s="22">
        <f>AUGUST!E26</f>
        <v>-4356</v>
      </c>
      <c r="O26" s="22">
        <f>SEPTEMBER!E26</f>
        <v>-4356</v>
      </c>
      <c r="P26" s="22">
        <f>OCTOBER!E26</f>
        <v>-4356</v>
      </c>
      <c r="Q26" s="22">
        <f>NOVEMBER!E26</f>
        <v>-4356</v>
      </c>
      <c r="R26" s="22">
        <f>DECEMBER!E26</f>
        <v>-4356</v>
      </c>
      <c r="T26" s="4"/>
      <c r="U26" s="4"/>
      <c r="V26" s="4"/>
      <c r="W26" s="4"/>
      <c r="X26" s="4"/>
      <c r="Y26" s="4"/>
      <c r="Z26" s="4"/>
    </row>
    <row r="27" ht="15.75" customHeight="1">
      <c r="A27" s="4"/>
      <c r="B27" s="4" t="s">
        <v>39</v>
      </c>
      <c r="C27" s="4"/>
      <c r="D27" s="4"/>
      <c r="F27" s="21">
        <f t="shared" si="3"/>
        <v>-61061</v>
      </c>
      <c r="G27" s="22">
        <f>JANUARY!E27</f>
        <v>-6532</v>
      </c>
      <c r="H27" s="22">
        <f>FEBRUARY!E27</f>
        <v>-4321</v>
      </c>
      <c r="I27" s="22">
        <f>MARCH!E27</f>
        <v>-5674</v>
      </c>
      <c r="J27" s="22">
        <f>APRIL!E27</f>
        <v>-4322</v>
      </c>
      <c r="K27" s="22">
        <f>MAY!E27</f>
        <v>-5667</v>
      </c>
      <c r="L27" s="22">
        <f>JUNE!E27</f>
        <v>-675</v>
      </c>
      <c r="M27" s="22">
        <f>JULY!E27</f>
        <v>-5645</v>
      </c>
      <c r="N27" s="22">
        <f>AUGUST!E27</f>
        <v>-5645</v>
      </c>
      <c r="O27" s="22">
        <f>SEPTEMBER!E27</f>
        <v>-5645</v>
      </c>
      <c r="P27" s="22">
        <f>OCTOBER!E27</f>
        <v>-5645</v>
      </c>
      <c r="Q27" s="22">
        <f>NOVEMBER!E27</f>
        <v>-5645</v>
      </c>
      <c r="R27" s="22">
        <f>DECEMBER!E27</f>
        <v>-5645</v>
      </c>
      <c r="T27" s="4"/>
      <c r="U27" s="4"/>
      <c r="V27" s="4"/>
      <c r="W27" s="4"/>
      <c r="X27" s="4"/>
      <c r="Y27" s="4"/>
      <c r="Z27" s="4"/>
    </row>
    <row r="28" ht="15.75" customHeight="1">
      <c r="A28" s="4"/>
      <c r="B28" s="4" t="s">
        <v>40</v>
      </c>
      <c r="C28" s="4"/>
      <c r="D28" s="4"/>
      <c r="F28" s="21">
        <f t="shared" si="3"/>
        <v>88305</v>
      </c>
      <c r="G28" s="22">
        <f>JANUARY!E28</f>
        <v>1234</v>
      </c>
      <c r="H28" s="22">
        <f>FEBRUARY!E28</f>
        <v>2341</v>
      </c>
      <c r="I28" s="22">
        <f>MARCH!E28</f>
        <v>3463</v>
      </c>
      <c r="J28" s="22">
        <f>APRIL!E28</f>
        <v>52525</v>
      </c>
      <c r="K28" s="22">
        <f>MAY!E28</f>
        <v>3453</v>
      </c>
      <c r="L28" s="22">
        <f>JUNE!E28</f>
        <v>5765</v>
      </c>
      <c r="M28" s="22">
        <f>JULY!E28</f>
        <v>3254</v>
      </c>
      <c r="N28" s="22">
        <f>AUGUST!E28</f>
        <v>3254</v>
      </c>
      <c r="O28" s="22">
        <f>SEPTEMBER!E28</f>
        <v>3254</v>
      </c>
      <c r="P28" s="22">
        <f>OCTOBER!E28</f>
        <v>3254</v>
      </c>
      <c r="Q28" s="22">
        <f>NOVEMBER!E28</f>
        <v>3254</v>
      </c>
      <c r="R28" s="22">
        <f>DECEMBER!E28</f>
        <v>3254</v>
      </c>
      <c r="T28" s="4"/>
      <c r="U28" s="4"/>
      <c r="V28" s="4"/>
      <c r="W28" s="4"/>
      <c r="X28" s="4"/>
      <c r="Y28" s="4"/>
      <c r="Z28" s="4"/>
    </row>
    <row r="29" ht="15.75" customHeight="1">
      <c r="A29" s="4"/>
      <c r="B29" s="4" t="s">
        <v>41</v>
      </c>
      <c r="C29" s="4"/>
      <c r="D29" s="4"/>
      <c r="F29" s="21">
        <f t="shared" si="3"/>
        <v>151515</v>
      </c>
      <c r="G29" s="22">
        <f>JANUARY!E29</f>
        <v>-7116</v>
      </c>
      <c r="H29" s="22">
        <f>FEBRUARY!E29</f>
        <v>-8192</v>
      </c>
      <c r="I29" s="22">
        <f>MARCH!E29</f>
        <v>-9189</v>
      </c>
      <c r="J29" s="22">
        <f>APRIL!E29</f>
        <v>45832</v>
      </c>
      <c r="K29" s="22">
        <f>MAY!E29</f>
        <v>-24491</v>
      </c>
      <c r="L29" s="22">
        <f>JUNE!E29</f>
        <v>8667</v>
      </c>
      <c r="M29" s="22">
        <f>JULY!E29</f>
        <v>24334</v>
      </c>
      <c r="N29" s="22">
        <f>AUGUST!E29</f>
        <v>24334</v>
      </c>
      <c r="O29" s="22">
        <f>SEPTEMBER!E29</f>
        <v>24334</v>
      </c>
      <c r="P29" s="22">
        <f>OCTOBER!E29</f>
        <v>24334</v>
      </c>
      <c r="Q29" s="22">
        <f>NOVEMBER!E29</f>
        <v>24334</v>
      </c>
      <c r="R29" s="22">
        <f>DECEMBER!E29</f>
        <v>24334</v>
      </c>
      <c r="T29" s="4"/>
      <c r="U29" s="4"/>
      <c r="V29" s="4"/>
      <c r="W29" s="4"/>
      <c r="X29" s="4"/>
      <c r="Y29" s="4"/>
      <c r="Z29" s="4"/>
    </row>
    <row r="30" ht="15.75" customHeight="1">
      <c r="A30" s="4"/>
      <c r="B30" s="4"/>
      <c r="C30" s="4"/>
      <c r="D30" s="4"/>
      <c r="E30" s="4"/>
      <c r="F30" s="4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T30" s="4"/>
      <c r="U30" s="4"/>
      <c r="V30" s="4"/>
      <c r="W30" s="4"/>
      <c r="X30" s="4"/>
      <c r="Y30" s="4"/>
      <c r="Z30" s="4"/>
    </row>
    <row r="31" ht="15.75" customHeight="1">
      <c r="A31" s="4"/>
      <c r="B31" s="18" t="s">
        <v>42</v>
      </c>
      <c r="C31" s="18"/>
      <c r="D31" s="18"/>
      <c r="E31" s="18"/>
      <c r="F31" s="18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4" t="s">
        <v>43</v>
      </c>
      <c r="C32" s="4"/>
      <c r="D32" s="4"/>
      <c r="F32" s="21">
        <f>SUM(G32:R32)</f>
        <v>386856</v>
      </c>
      <c r="G32" s="22">
        <f>JANUARY!E32</f>
        <v>-14138</v>
      </c>
      <c r="H32" s="22">
        <f>FEBRUARY!E32</f>
        <v>-12959</v>
      </c>
      <c r="I32" s="22">
        <f>MARCH!E32</f>
        <v>-17243</v>
      </c>
      <c r="J32" s="22">
        <f>APRIL!E32</f>
        <v>27836</v>
      </c>
      <c r="K32" s="22">
        <f>MAY!E32</f>
        <v>-49530</v>
      </c>
      <c r="L32" s="22">
        <f>JUNE!E32</f>
        <v>-31598</v>
      </c>
      <c r="M32" s="22">
        <f>JULY!E32</f>
        <v>80748</v>
      </c>
      <c r="N32" s="22">
        <f>AUGUST!E32</f>
        <v>80748</v>
      </c>
      <c r="O32" s="22">
        <f>SEPTEMBER!E32</f>
        <v>80748</v>
      </c>
      <c r="P32" s="22">
        <f>OCTOBER!E32</f>
        <v>80748</v>
      </c>
      <c r="Q32" s="22">
        <f>NOVEMBER!E32</f>
        <v>80748</v>
      </c>
      <c r="R32" s="22">
        <f>DECEMBER!E32</f>
        <v>80748</v>
      </c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 t="s">
        <v>44</v>
      </c>
      <c r="C33" s="4"/>
      <c r="D33" s="4"/>
      <c r="F33" s="21">
        <f>JANUARY!E33</f>
        <v>180000</v>
      </c>
      <c r="G33" s="22">
        <f>JANUARY!E33</f>
        <v>180000</v>
      </c>
      <c r="H33" s="22">
        <f>FEBRUARY!E33</f>
        <v>165862</v>
      </c>
      <c r="I33" s="22">
        <f>MARCH!E33</f>
        <v>152903</v>
      </c>
      <c r="J33" s="22">
        <f>APRIL!E33</f>
        <v>135660</v>
      </c>
      <c r="K33" s="22">
        <f>MAY!E33</f>
        <v>163496</v>
      </c>
      <c r="L33" s="22">
        <f>JUNE!E33</f>
        <v>113966</v>
      </c>
      <c r="M33" s="22">
        <f>JULY!E33</f>
        <v>82368</v>
      </c>
      <c r="N33" s="22">
        <f>AUGUST!E33</f>
        <v>82368</v>
      </c>
      <c r="O33" s="22">
        <f>SEPTEMBER!E33</f>
        <v>82368</v>
      </c>
      <c r="P33" s="22">
        <f>OCTOBER!E33</f>
        <v>82368</v>
      </c>
      <c r="Q33" s="22">
        <f>NOVEMBER!E33</f>
        <v>82368</v>
      </c>
      <c r="R33" s="22">
        <f>DECEMBER!E33</f>
        <v>82368</v>
      </c>
      <c r="T33" s="4"/>
      <c r="U33" s="4"/>
      <c r="V33" s="4"/>
      <c r="W33" s="4"/>
      <c r="X33" s="4"/>
      <c r="Y33" s="4"/>
      <c r="Z33" s="4"/>
    </row>
    <row r="34" ht="15.75" customHeight="1">
      <c r="A34" s="4"/>
      <c r="B34" s="4" t="s">
        <v>45</v>
      </c>
      <c r="C34" s="4"/>
      <c r="D34" s="4"/>
      <c r="F34" s="21">
        <f>DECEMBER!E34</f>
        <v>163116</v>
      </c>
      <c r="G34" s="24">
        <f>JANUARY!E34</f>
        <v>165862</v>
      </c>
      <c r="H34" s="24">
        <f>FEBRUARY!E34</f>
        <v>152903</v>
      </c>
      <c r="I34" s="24">
        <f>MARCH!E34</f>
        <v>135660</v>
      </c>
      <c r="J34" s="24">
        <f>APRIL!E34</f>
        <v>163496</v>
      </c>
      <c r="K34" s="24">
        <f>MAY!E34</f>
        <v>113966</v>
      </c>
      <c r="L34" s="24">
        <f>JUNE!E34</f>
        <v>82368</v>
      </c>
      <c r="M34" s="24">
        <f>JULY!E34</f>
        <v>163116</v>
      </c>
      <c r="N34" s="24">
        <f>AUGUST!E34</f>
        <v>163116</v>
      </c>
      <c r="O34" s="24">
        <f>SEPTEMBER!E34</f>
        <v>163116</v>
      </c>
      <c r="P34" s="24">
        <f>OCTOBER!E34</f>
        <v>163116</v>
      </c>
      <c r="Q34" s="24">
        <f>NOVEMBER!E34</f>
        <v>163116</v>
      </c>
      <c r="R34" s="24">
        <f>DECEMBER!E34</f>
        <v>163116</v>
      </c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">
    <mergeCell ref="B3:C3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BE4F7"/>
    <pageSetUpPr/>
  </sheetPr>
  <sheetViews>
    <sheetView showGridLines="0" workbookViewId="0"/>
  </sheetViews>
  <sheetFormatPr customHeight="1" defaultColWidth="14.43" defaultRowHeight="15.0"/>
  <cols>
    <col customWidth="1" min="1" max="1" width="5.86"/>
    <col customWidth="1" min="2" max="2" width="4.29"/>
    <col customWidth="1" min="3" max="3" width="10.86"/>
    <col customWidth="1" min="4" max="4" width="30.86"/>
    <col customWidth="1" min="5" max="5" width="15.86"/>
    <col customWidth="1" min="6" max="6" width="5.86"/>
    <col customWidth="1" min="7" max="14" width="10.86"/>
    <col customWidth="1" min="15" max="15" width="5.86"/>
    <col customWidth="1" min="16" max="26" width="10.71"/>
  </cols>
  <sheetData>
    <row r="1">
      <c r="A1" s="1" t="s">
        <v>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3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4"/>
      <c r="B3" s="5">
        <v>45658.0</v>
      </c>
      <c r="C3" s="6"/>
      <c r="D3" s="7"/>
      <c r="E3" s="8"/>
      <c r="F3" s="8"/>
      <c r="G3" s="8"/>
      <c r="H3" s="8"/>
      <c r="I3" s="8"/>
      <c r="J3" s="8"/>
      <c r="K3" s="8"/>
      <c r="L3" s="8"/>
      <c r="M3" s="8"/>
      <c r="N3" s="8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4"/>
      <c r="B5" s="13" t="s">
        <v>7</v>
      </c>
      <c r="C5" s="14"/>
      <c r="D5" s="15"/>
      <c r="E5" s="25" t="s">
        <v>46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4"/>
      <c r="B6" s="18" t="s">
        <v>20</v>
      </c>
      <c r="C6" s="18"/>
      <c r="D6" s="18"/>
      <c r="E6" s="19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4"/>
      <c r="B7" s="4" t="s">
        <v>21</v>
      </c>
      <c r="C7" s="4"/>
      <c r="D7" s="4"/>
      <c r="E7" s="20"/>
      <c r="F7" s="4"/>
      <c r="G7" s="26" t="s">
        <v>47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4"/>
      <c r="B8" s="4"/>
      <c r="C8" s="4" t="s">
        <v>22</v>
      </c>
      <c r="D8" s="4"/>
      <c r="E8" s="27">
        <v>345.0</v>
      </c>
      <c r="F8" s="4"/>
      <c r="G8" s="26" t="s">
        <v>48</v>
      </c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4"/>
      <c r="B9" s="4"/>
      <c r="C9" s="4" t="s">
        <v>23</v>
      </c>
      <c r="D9" s="4"/>
      <c r="E9" s="27">
        <v>432.0</v>
      </c>
      <c r="F9" s="4"/>
      <c r="G9" s="26" t="s">
        <v>49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4"/>
      <c r="B10" s="4" t="s">
        <v>24</v>
      </c>
      <c r="C10" s="4"/>
      <c r="D10" s="4"/>
      <c r="E10" s="28">
        <v>-543.0</v>
      </c>
      <c r="F10" s="4"/>
      <c r="G10" s="26" t="s">
        <v>50</v>
      </c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4"/>
      <c r="B11" s="4" t="s">
        <v>25</v>
      </c>
      <c r="C11" s="4"/>
      <c r="D11" s="4"/>
      <c r="E11" s="28">
        <v>-345.0</v>
      </c>
      <c r="F11" s="4"/>
      <c r="G11" s="26" t="s">
        <v>51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4"/>
      <c r="B12" s="4" t="s">
        <v>26</v>
      </c>
      <c r="C12" s="4"/>
      <c r="D12" s="4"/>
      <c r="E12" s="28">
        <v>-654.0</v>
      </c>
      <c r="F12" s="4"/>
      <c r="G12" s="26" t="s">
        <v>52</v>
      </c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4"/>
      <c r="B13" s="4" t="s">
        <v>27</v>
      </c>
      <c r="C13" s="4"/>
      <c r="D13" s="4"/>
      <c r="E13" s="28">
        <v>-456.0</v>
      </c>
      <c r="F13" s="4"/>
      <c r="G13" s="26" t="s">
        <v>53</v>
      </c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4"/>
      <c r="B14" s="4" t="s">
        <v>28</v>
      </c>
      <c r="C14" s="4"/>
      <c r="D14" s="4"/>
      <c r="E14" s="28">
        <v>-7654.0</v>
      </c>
      <c r="F14" s="4"/>
      <c r="G14" s="26" t="s">
        <v>54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4"/>
      <c r="B15" s="29" t="s">
        <v>29</v>
      </c>
      <c r="C15" s="29"/>
      <c r="D15" s="29"/>
      <c r="E15" s="30">
        <f>SUM(E8:E14)</f>
        <v>-8875</v>
      </c>
      <c r="F15" s="4"/>
      <c r="G15" s="26" t="s">
        <v>55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4"/>
      <c r="B16" s="4"/>
      <c r="C16" s="4"/>
      <c r="D16" s="4"/>
      <c r="E16" s="20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4"/>
      <c r="B17" s="18" t="s">
        <v>30</v>
      </c>
      <c r="C17" s="18"/>
      <c r="D17" s="18"/>
      <c r="E17" s="31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4"/>
      <c r="B18" s="4" t="s">
        <v>31</v>
      </c>
      <c r="C18" s="4"/>
      <c r="D18" s="4"/>
      <c r="E18" s="28">
        <v>-1234.0</v>
      </c>
      <c r="F18" s="4"/>
      <c r="G18" s="26" t="s">
        <v>56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4"/>
      <c r="B19" s="4" t="s">
        <v>32</v>
      </c>
      <c r="C19" s="4"/>
      <c r="D19" s="4"/>
      <c r="E19" s="28">
        <v>4321.0</v>
      </c>
      <c r="F19" s="4"/>
      <c r="G19" s="26" t="s">
        <v>57</v>
      </c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4"/>
      <c r="B20" s="4" t="s">
        <v>33</v>
      </c>
      <c r="C20" s="4"/>
      <c r="D20" s="4"/>
      <c r="E20" s="28">
        <v>-1234.0</v>
      </c>
      <c r="F20" s="4"/>
      <c r="G20" s="26" t="s">
        <v>58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4"/>
      <c r="B21" s="29" t="s">
        <v>34</v>
      </c>
      <c r="C21" s="29"/>
      <c r="D21" s="29"/>
      <c r="E21" s="30">
        <f>SUM(E18:E20)</f>
        <v>1853</v>
      </c>
      <c r="F21" s="4"/>
      <c r="G21" s="26" t="s">
        <v>59</v>
      </c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4"/>
      <c r="B22" s="4"/>
      <c r="C22" s="4"/>
      <c r="D22" s="4"/>
      <c r="E22" s="20"/>
      <c r="F22" s="4"/>
      <c r="G22" s="26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4"/>
      <c r="B23" s="18" t="s">
        <v>35</v>
      </c>
      <c r="C23" s="18"/>
      <c r="D23" s="18"/>
      <c r="E23" s="31"/>
      <c r="F23" s="4"/>
      <c r="G23" s="26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4"/>
      <c r="B24" s="4" t="s">
        <v>36</v>
      </c>
      <c r="C24" s="4"/>
      <c r="D24" s="4"/>
      <c r="E24" s="28">
        <v>1414.0</v>
      </c>
      <c r="F24" s="4"/>
      <c r="G24" s="26" t="s">
        <v>60</v>
      </c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4"/>
      <c r="B25" s="4" t="s">
        <v>37</v>
      </c>
      <c r="C25" s="4"/>
      <c r="D25" s="4"/>
      <c r="E25" s="28">
        <v>-1515.0</v>
      </c>
      <c r="F25" s="4"/>
      <c r="G25" s="26" t="s">
        <v>61</v>
      </c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4"/>
      <c r="B26" s="4" t="s">
        <v>38</v>
      </c>
      <c r="C26" s="4"/>
      <c r="D26" s="4"/>
      <c r="E26" s="28">
        <v>-1717.0</v>
      </c>
      <c r="F26" s="4"/>
      <c r="G26" s="26" t="s">
        <v>62</v>
      </c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4"/>
      <c r="B27" s="4" t="s">
        <v>39</v>
      </c>
      <c r="C27" s="4"/>
      <c r="D27" s="4"/>
      <c r="E27" s="28">
        <v>-6532.0</v>
      </c>
      <c r="F27" s="4"/>
      <c r="G27" s="26" t="s">
        <v>63</v>
      </c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4"/>
      <c r="B28" s="4" t="s">
        <v>40</v>
      </c>
      <c r="C28" s="4"/>
      <c r="D28" s="4"/>
      <c r="E28" s="28">
        <v>1234.0</v>
      </c>
      <c r="F28" s="4"/>
      <c r="G28" s="26" t="s">
        <v>64</v>
      </c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4"/>
      <c r="B29" s="29" t="s">
        <v>41</v>
      </c>
      <c r="C29" s="29"/>
      <c r="D29" s="29"/>
      <c r="E29" s="30">
        <f>SUM(E24:E28)</f>
        <v>-7116</v>
      </c>
      <c r="F29" s="4"/>
      <c r="G29" s="26" t="s">
        <v>65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"/>
      <c r="B30" s="4"/>
      <c r="C30" s="4"/>
      <c r="D30" s="4"/>
      <c r="E30" s="20"/>
      <c r="F30" s="4"/>
      <c r="G30" s="26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4"/>
      <c r="B31" s="18" t="s">
        <v>42</v>
      </c>
      <c r="C31" s="18"/>
      <c r="D31" s="18"/>
      <c r="E31" s="31"/>
      <c r="F31" s="4"/>
      <c r="G31" s="26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4" t="s">
        <v>43</v>
      </c>
      <c r="C32" s="4"/>
      <c r="D32" s="4"/>
      <c r="E32" s="28">
        <f>E15+E21+E29</f>
        <v>-14138</v>
      </c>
      <c r="F32" s="4"/>
      <c r="G32" s="26" t="s">
        <v>66</v>
      </c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 t="s">
        <v>44</v>
      </c>
      <c r="C33" s="4"/>
      <c r="D33" s="4"/>
      <c r="E33" s="28">
        <v>180000.0</v>
      </c>
      <c r="F33" s="4"/>
      <c r="G33" s="26" t="s">
        <v>67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32" t="s">
        <v>45</v>
      </c>
      <c r="C34" s="32"/>
      <c r="D34" s="32"/>
      <c r="E34" s="33">
        <f>SUM(E32:E33)</f>
        <v>165862</v>
      </c>
      <c r="F34" s="4"/>
      <c r="G34" s="26" t="s">
        <v>68</v>
      </c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">
    <mergeCell ref="B3:C3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BE4F7"/>
    <pageSetUpPr/>
  </sheetPr>
  <sheetViews>
    <sheetView showGridLines="0" workbookViewId="0"/>
  </sheetViews>
  <sheetFormatPr customHeight="1" defaultColWidth="14.43" defaultRowHeight="15.0"/>
  <cols>
    <col customWidth="1" min="1" max="1" width="5.86"/>
    <col customWidth="1" min="2" max="2" width="4.29"/>
    <col customWidth="1" min="3" max="3" width="10.86"/>
    <col customWidth="1" min="4" max="4" width="30.86"/>
    <col customWidth="1" min="5" max="5" width="15.86"/>
    <col customWidth="1" min="6" max="6" width="5.86"/>
    <col customWidth="1" min="7" max="14" width="10.86"/>
    <col customWidth="1" min="15" max="15" width="5.86"/>
    <col customWidth="1" min="16" max="26" width="10.71"/>
  </cols>
  <sheetData>
    <row r="1">
      <c r="A1" s="1" t="s">
        <v>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3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4"/>
      <c r="B3" s="5">
        <v>45689.0</v>
      </c>
      <c r="C3" s="6"/>
      <c r="D3" s="7"/>
      <c r="E3" s="8"/>
      <c r="F3" s="8"/>
      <c r="G3" s="8"/>
      <c r="H3" s="8"/>
      <c r="I3" s="8"/>
      <c r="J3" s="8"/>
      <c r="K3" s="8"/>
      <c r="L3" s="8"/>
      <c r="M3" s="8"/>
      <c r="N3" s="8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4"/>
      <c r="B5" s="13" t="s">
        <v>7</v>
      </c>
      <c r="C5" s="14"/>
      <c r="D5" s="15"/>
      <c r="E5" s="25" t="s">
        <v>46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4"/>
      <c r="B6" s="18" t="s">
        <v>20</v>
      </c>
      <c r="C6" s="18"/>
      <c r="D6" s="18"/>
      <c r="E6" s="19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4"/>
      <c r="B7" s="4" t="s">
        <v>21</v>
      </c>
      <c r="C7" s="4"/>
      <c r="D7" s="4"/>
      <c r="E7" s="20"/>
      <c r="F7" s="4"/>
      <c r="G7" s="26" t="s">
        <v>47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4"/>
      <c r="B8" s="4"/>
      <c r="C8" s="4" t="s">
        <v>22</v>
      </c>
      <c r="D8" s="4"/>
      <c r="E8" s="27">
        <v>5252.0</v>
      </c>
      <c r="F8" s="4"/>
      <c r="G8" s="26" t="s">
        <v>48</v>
      </c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4"/>
      <c r="B9" s="4"/>
      <c r="C9" s="4" t="s">
        <v>23</v>
      </c>
      <c r="D9" s="4"/>
      <c r="E9" s="27">
        <v>6262.0</v>
      </c>
      <c r="F9" s="4"/>
      <c r="G9" s="26" t="s">
        <v>49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4"/>
      <c r="B10" s="4" t="s">
        <v>24</v>
      </c>
      <c r="C10" s="4"/>
      <c r="D10" s="4"/>
      <c r="E10" s="28">
        <v>-3464.0</v>
      </c>
      <c r="F10" s="4"/>
      <c r="G10" s="26" t="s">
        <v>50</v>
      </c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4"/>
      <c r="B11" s="4" t="s">
        <v>25</v>
      </c>
      <c r="C11" s="4"/>
      <c r="D11" s="4"/>
      <c r="E11" s="28">
        <v>-6789.0</v>
      </c>
      <c r="F11" s="4"/>
      <c r="G11" s="26" t="s">
        <v>51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4"/>
      <c r="B12" s="4" t="s">
        <v>26</v>
      </c>
      <c r="C12" s="4"/>
      <c r="D12" s="4"/>
      <c r="E12" s="28">
        <v>-3211.0</v>
      </c>
      <c r="F12" s="4"/>
      <c r="G12" s="26" t="s">
        <v>52</v>
      </c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4"/>
      <c r="B13" s="4" t="s">
        <v>27</v>
      </c>
      <c r="C13" s="4"/>
      <c r="D13" s="4"/>
      <c r="E13" s="28">
        <v>-1234.0</v>
      </c>
      <c r="F13" s="4"/>
      <c r="G13" s="26" t="s">
        <v>53</v>
      </c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4"/>
      <c r="B14" s="4" t="s">
        <v>28</v>
      </c>
      <c r="C14" s="4"/>
      <c r="D14" s="4"/>
      <c r="E14" s="28">
        <v>-321.0</v>
      </c>
      <c r="F14" s="4"/>
      <c r="G14" s="26" t="s">
        <v>54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4"/>
      <c r="B15" s="29" t="s">
        <v>29</v>
      </c>
      <c r="C15" s="29"/>
      <c r="D15" s="29"/>
      <c r="E15" s="30">
        <f>SUM(E8:E14)</f>
        <v>-3505</v>
      </c>
      <c r="F15" s="4"/>
      <c r="G15" s="26" t="s">
        <v>55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4"/>
      <c r="B16" s="4"/>
      <c r="C16" s="4"/>
      <c r="D16" s="4"/>
      <c r="E16" s="20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4"/>
      <c r="B17" s="18" t="s">
        <v>30</v>
      </c>
      <c r="C17" s="18"/>
      <c r="D17" s="18"/>
      <c r="E17" s="31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4"/>
      <c r="B18" s="4" t="s">
        <v>31</v>
      </c>
      <c r="C18" s="4"/>
      <c r="D18" s="4"/>
      <c r="E18" s="28">
        <v>-1234.0</v>
      </c>
      <c r="F18" s="4"/>
      <c r="G18" s="26" t="s">
        <v>56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4"/>
      <c r="B19" s="4" t="s">
        <v>32</v>
      </c>
      <c r="C19" s="4"/>
      <c r="D19" s="4"/>
      <c r="E19" s="28">
        <v>2314.0</v>
      </c>
      <c r="F19" s="4"/>
      <c r="G19" s="26" t="s">
        <v>57</v>
      </c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4"/>
      <c r="B20" s="4" t="s">
        <v>33</v>
      </c>
      <c r="C20" s="4"/>
      <c r="D20" s="4"/>
      <c r="E20" s="28">
        <v>-2342.0</v>
      </c>
      <c r="F20" s="4"/>
      <c r="G20" s="26" t="s">
        <v>58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4"/>
      <c r="B21" s="29" t="s">
        <v>34</v>
      </c>
      <c r="C21" s="29"/>
      <c r="D21" s="29"/>
      <c r="E21" s="30">
        <f>SUM(E18:E20)</f>
        <v>-1262</v>
      </c>
      <c r="F21" s="4"/>
      <c r="G21" s="26" t="s">
        <v>59</v>
      </c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4"/>
      <c r="B22" s="4"/>
      <c r="C22" s="4"/>
      <c r="D22" s="4"/>
      <c r="E22" s="20"/>
      <c r="F22" s="4"/>
      <c r="G22" s="26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4"/>
      <c r="B23" s="18" t="s">
        <v>35</v>
      </c>
      <c r="C23" s="18"/>
      <c r="D23" s="18"/>
      <c r="E23" s="31"/>
      <c r="F23" s="4"/>
      <c r="G23" s="26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4"/>
      <c r="B24" s="4" t="s">
        <v>36</v>
      </c>
      <c r="C24" s="4"/>
      <c r="D24" s="4"/>
      <c r="E24" s="28">
        <v>2134.0</v>
      </c>
      <c r="F24" s="4"/>
      <c r="G24" s="26" t="s">
        <v>60</v>
      </c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4"/>
      <c r="B25" s="4" t="s">
        <v>37</v>
      </c>
      <c r="C25" s="4"/>
      <c r="D25" s="4"/>
      <c r="E25" s="28">
        <v>-456.0</v>
      </c>
      <c r="F25" s="4"/>
      <c r="G25" s="26" t="s">
        <v>61</v>
      </c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4"/>
      <c r="B26" s="4" t="s">
        <v>38</v>
      </c>
      <c r="C26" s="4"/>
      <c r="D26" s="4"/>
      <c r="E26" s="28">
        <v>-7890.0</v>
      </c>
      <c r="F26" s="4"/>
      <c r="G26" s="26" t="s">
        <v>62</v>
      </c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4"/>
      <c r="B27" s="4" t="s">
        <v>39</v>
      </c>
      <c r="C27" s="4"/>
      <c r="D27" s="4"/>
      <c r="E27" s="28">
        <v>-4321.0</v>
      </c>
      <c r="F27" s="4"/>
      <c r="G27" s="26" t="s">
        <v>63</v>
      </c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4"/>
      <c r="B28" s="4" t="s">
        <v>40</v>
      </c>
      <c r="C28" s="4"/>
      <c r="D28" s="4"/>
      <c r="E28" s="28">
        <v>2341.0</v>
      </c>
      <c r="F28" s="4"/>
      <c r="G28" s="26" t="s">
        <v>64</v>
      </c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4"/>
      <c r="B29" s="29" t="s">
        <v>41</v>
      </c>
      <c r="C29" s="29"/>
      <c r="D29" s="29"/>
      <c r="E29" s="30">
        <f>SUM(E24:E28)</f>
        <v>-8192</v>
      </c>
      <c r="F29" s="4"/>
      <c r="G29" s="26" t="s">
        <v>65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"/>
      <c r="B30" s="4"/>
      <c r="C30" s="4"/>
      <c r="D30" s="4"/>
      <c r="E30" s="20"/>
      <c r="F30" s="4"/>
      <c r="G30" s="26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4"/>
      <c r="B31" s="18" t="s">
        <v>42</v>
      </c>
      <c r="C31" s="18"/>
      <c r="D31" s="18"/>
      <c r="E31" s="31"/>
      <c r="F31" s="4"/>
      <c r="G31" s="26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4" t="s">
        <v>43</v>
      </c>
      <c r="C32" s="4"/>
      <c r="D32" s="4"/>
      <c r="E32" s="28">
        <f>E15+E21+E29</f>
        <v>-12959</v>
      </c>
      <c r="F32" s="4"/>
      <c r="G32" s="26" t="s">
        <v>66</v>
      </c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 t="s">
        <v>44</v>
      </c>
      <c r="C33" s="4"/>
      <c r="D33" s="4"/>
      <c r="E33" s="28">
        <f>JANUARY!E34</f>
        <v>165862</v>
      </c>
      <c r="F33" s="4"/>
      <c r="G33" s="26" t="s">
        <v>67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32" t="s">
        <v>45</v>
      </c>
      <c r="C34" s="32"/>
      <c r="D34" s="32"/>
      <c r="E34" s="33">
        <f>SUM(E32:E33)</f>
        <v>152903</v>
      </c>
      <c r="F34" s="4"/>
      <c r="G34" s="26" t="s">
        <v>68</v>
      </c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">
    <mergeCell ref="B3:C3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BE4F7"/>
    <pageSetUpPr/>
  </sheetPr>
  <sheetViews>
    <sheetView showGridLines="0" workbookViewId="0"/>
  </sheetViews>
  <sheetFormatPr customHeight="1" defaultColWidth="14.43" defaultRowHeight="15.0"/>
  <cols>
    <col customWidth="1" min="1" max="1" width="5.86"/>
    <col customWidth="1" min="2" max="2" width="4.29"/>
    <col customWidth="1" min="3" max="3" width="10.86"/>
    <col customWidth="1" min="4" max="4" width="30.86"/>
    <col customWidth="1" min="5" max="5" width="15.86"/>
    <col customWidth="1" min="6" max="6" width="5.86"/>
    <col customWidth="1" min="7" max="14" width="10.86"/>
    <col customWidth="1" min="15" max="15" width="5.86"/>
    <col customWidth="1" min="16" max="26" width="10.71"/>
  </cols>
  <sheetData>
    <row r="1">
      <c r="A1" s="1" t="s">
        <v>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3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4"/>
      <c r="B3" s="5">
        <v>45717.0</v>
      </c>
      <c r="C3" s="6"/>
      <c r="D3" s="7"/>
      <c r="E3" s="8"/>
      <c r="F3" s="8"/>
      <c r="G3" s="8"/>
      <c r="H3" s="8"/>
      <c r="I3" s="8"/>
      <c r="J3" s="8"/>
      <c r="K3" s="8"/>
      <c r="L3" s="8"/>
      <c r="M3" s="8"/>
      <c r="N3" s="8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4"/>
      <c r="B5" s="13" t="s">
        <v>7</v>
      </c>
      <c r="C5" s="14"/>
      <c r="D5" s="15"/>
      <c r="E5" s="25" t="s">
        <v>46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4"/>
      <c r="B6" s="18" t="s">
        <v>20</v>
      </c>
      <c r="C6" s="18"/>
      <c r="D6" s="18"/>
      <c r="E6" s="19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4"/>
      <c r="B7" s="4" t="s">
        <v>21</v>
      </c>
      <c r="C7" s="4"/>
      <c r="D7" s="4"/>
      <c r="E7" s="20"/>
      <c r="F7" s="4"/>
      <c r="G7" s="26" t="s">
        <v>47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4"/>
      <c r="B8" s="4"/>
      <c r="C8" s="4" t="s">
        <v>22</v>
      </c>
      <c r="D8" s="4"/>
      <c r="E8" s="27">
        <v>2142.0</v>
      </c>
      <c r="F8" s="4"/>
      <c r="G8" s="26" t="s">
        <v>48</v>
      </c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4"/>
      <c r="B9" s="4"/>
      <c r="C9" s="4" t="s">
        <v>23</v>
      </c>
      <c r="D9" s="4"/>
      <c r="E9" s="27">
        <v>3124.0</v>
      </c>
      <c r="F9" s="4"/>
      <c r="G9" s="26" t="s">
        <v>49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4"/>
      <c r="B10" s="4" t="s">
        <v>24</v>
      </c>
      <c r="C10" s="4"/>
      <c r="D10" s="4"/>
      <c r="E10" s="28">
        <v>-1414.0</v>
      </c>
      <c r="F10" s="4"/>
      <c r="G10" s="26" t="s">
        <v>50</v>
      </c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4"/>
      <c r="B11" s="4" t="s">
        <v>25</v>
      </c>
      <c r="C11" s="4"/>
      <c r="D11" s="4"/>
      <c r="E11" s="28">
        <v>-1516.0</v>
      </c>
      <c r="F11" s="4"/>
      <c r="G11" s="26" t="s">
        <v>51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4"/>
      <c r="B12" s="4" t="s">
        <v>26</v>
      </c>
      <c r="C12" s="4"/>
      <c r="D12" s="4"/>
      <c r="E12" s="28">
        <v>-1718.0</v>
      </c>
      <c r="F12" s="4"/>
      <c r="G12" s="26" t="s">
        <v>52</v>
      </c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4"/>
      <c r="B13" s="4" t="s">
        <v>27</v>
      </c>
      <c r="C13" s="4"/>
      <c r="D13" s="4"/>
      <c r="E13" s="28">
        <v>-1974.0</v>
      </c>
      <c r="F13" s="4"/>
      <c r="G13" s="26" t="s">
        <v>53</v>
      </c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4"/>
      <c r="B14" s="4" t="s">
        <v>28</v>
      </c>
      <c r="C14" s="4"/>
      <c r="D14" s="4"/>
      <c r="E14" s="28">
        <v>-4352.0</v>
      </c>
      <c r="F14" s="4"/>
      <c r="G14" s="26" t="s">
        <v>54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4"/>
      <c r="B15" s="29" t="s">
        <v>29</v>
      </c>
      <c r="C15" s="29"/>
      <c r="D15" s="29"/>
      <c r="E15" s="30">
        <f>SUM(E8:E14)</f>
        <v>-5708</v>
      </c>
      <c r="F15" s="4"/>
      <c r="G15" s="26" t="s">
        <v>55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4"/>
      <c r="B16" s="4"/>
      <c r="C16" s="4"/>
      <c r="D16" s="4"/>
      <c r="E16" s="20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4"/>
      <c r="B17" s="18" t="s">
        <v>30</v>
      </c>
      <c r="C17" s="18"/>
      <c r="D17" s="18"/>
      <c r="E17" s="31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4"/>
      <c r="B18" s="4" t="s">
        <v>31</v>
      </c>
      <c r="C18" s="4"/>
      <c r="D18" s="4"/>
      <c r="E18" s="28">
        <v>-3253.0</v>
      </c>
      <c r="F18" s="4"/>
      <c r="G18" s="26" t="s">
        <v>56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4"/>
      <c r="B19" s="4" t="s">
        <v>32</v>
      </c>
      <c r="C19" s="4"/>
      <c r="D19" s="4"/>
      <c r="E19" s="28">
        <v>3252.0</v>
      </c>
      <c r="F19" s="4"/>
      <c r="G19" s="26" t="s">
        <v>57</v>
      </c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4"/>
      <c r="B20" s="4" t="s">
        <v>33</v>
      </c>
      <c r="C20" s="4"/>
      <c r="D20" s="4"/>
      <c r="E20" s="28">
        <v>-2345.0</v>
      </c>
      <c r="F20" s="4"/>
      <c r="G20" s="26" t="s">
        <v>58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4"/>
      <c r="B21" s="29" t="s">
        <v>34</v>
      </c>
      <c r="C21" s="29"/>
      <c r="D21" s="29"/>
      <c r="E21" s="30">
        <f>SUM(E18:E20)</f>
        <v>-2346</v>
      </c>
      <c r="F21" s="4"/>
      <c r="G21" s="26" t="s">
        <v>59</v>
      </c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4"/>
      <c r="B22" s="4"/>
      <c r="C22" s="4"/>
      <c r="D22" s="4"/>
      <c r="E22" s="20"/>
      <c r="F22" s="4"/>
      <c r="G22" s="26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4"/>
      <c r="B23" s="18" t="s">
        <v>35</v>
      </c>
      <c r="C23" s="18"/>
      <c r="D23" s="18"/>
      <c r="E23" s="31"/>
      <c r="F23" s="4"/>
      <c r="G23" s="26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4"/>
      <c r="B24" s="4" t="s">
        <v>36</v>
      </c>
      <c r="C24" s="4"/>
      <c r="D24" s="4"/>
      <c r="E24" s="28">
        <v>3245.0</v>
      </c>
      <c r="F24" s="4"/>
      <c r="G24" s="26" t="s">
        <v>60</v>
      </c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4"/>
      <c r="B25" s="4" t="s">
        <v>37</v>
      </c>
      <c r="C25" s="4"/>
      <c r="D25" s="4"/>
      <c r="E25" s="28">
        <v>-3466.0</v>
      </c>
      <c r="F25" s="4"/>
      <c r="G25" s="26" t="s">
        <v>61</v>
      </c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4"/>
      <c r="B26" s="4" t="s">
        <v>38</v>
      </c>
      <c r="C26" s="4"/>
      <c r="D26" s="4"/>
      <c r="E26" s="28">
        <v>-6757.0</v>
      </c>
      <c r="F26" s="4"/>
      <c r="G26" s="26" t="s">
        <v>62</v>
      </c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4"/>
      <c r="B27" s="4" t="s">
        <v>39</v>
      </c>
      <c r="C27" s="4"/>
      <c r="D27" s="4"/>
      <c r="E27" s="28">
        <v>-5674.0</v>
      </c>
      <c r="F27" s="4"/>
      <c r="G27" s="26" t="s">
        <v>63</v>
      </c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4"/>
      <c r="B28" s="4" t="s">
        <v>40</v>
      </c>
      <c r="C28" s="4"/>
      <c r="D28" s="4"/>
      <c r="E28" s="28">
        <v>3463.0</v>
      </c>
      <c r="F28" s="4"/>
      <c r="G28" s="26" t="s">
        <v>64</v>
      </c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4"/>
      <c r="B29" s="29" t="s">
        <v>41</v>
      </c>
      <c r="C29" s="29"/>
      <c r="D29" s="29"/>
      <c r="E29" s="30">
        <f>SUM(E24:E28)</f>
        <v>-9189</v>
      </c>
      <c r="F29" s="4"/>
      <c r="G29" s="26" t="s">
        <v>65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"/>
      <c r="B30" s="4"/>
      <c r="C30" s="4"/>
      <c r="D30" s="4"/>
      <c r="E30" s="20"/>
      <c r="F30" s="4"/>
      <c r="G30" s="26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4"/>
      <c r="B31" s="18" t="s">
        <v>42</v>
      </c>
      <c r="C31" s="18"/>
      <c r="D31" s="18"/>
      <c r="E31" s="31"/>
      <c r="F31" s="4"/>
      <c r="G31" s="26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4" t="s">
        <v>43</v>
      </c>
      <c r="C32" s="4"/>
      <c r="D32" s="4"/>
      <c r="E32" s="28">
        <f>E15+E21+E29</f>
        <v>-17243</v>
      </c>
      <c r="F32" s="4"/>
      <c r="G32" s="26" t="s">
        <v>66</v>
      </c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 t="s">
        <v>44</v>
      </c>
      <c r="C33" s="4"/>
      <c r="D33" s="4"/>
      <c r="E33" s="28">
        <f>FEBRUARY!E34</f>
        <v>152903</v>
      </c>
      <c r="F33" s="4"/>
      <c r="G33" s="26" t="s">
        <v>67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32" t="s">
        <v>45</v>
      </c>
      <c r="C34" s="32"/>
      <c r="D34" s="32"/>
      <c r="E34" s="33">
        <f>SUM(E32:E33)</f>
        <v>135660</v>
      </c>
      <c r="F34" s="4"/>
      <c r="G34" s="26" t="s">
        <v>68</v>
      </c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">
    <mergeCell ref="B3:C3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BE4F7"/>
    <pageSetUpPr/>
  </sheetPr>
  <sheetViews>
    <sheetView showGridLines="0" workbookViewId="0"/>
  </sheetViews>
  <sheetFormatPr customHeight="1" defaultColWidth="14.43" defaultRowHeight="15.0"/>
  <cols>
    <col customWidth="1" min="1" max="1" width="5.86"/>
    <col customWidth="1" min="2" max="2" width="4.29"/>
    <col customWidth="1" min="3" max="3" width="10.86"/>
    <col customWidth="1" min="4" max="4" width="30.86"/>
    <col customWidth="1" min="5" max="5" width="15.86"/>
    <col customWidth="1" min="6" max="6" width="5.86"/>
    <col customWidth="1" min="7" max="14" width="10.86"/>
    <col customWidth="1" min="15" max="15" width="5.86"/>
    <col customWidth="1" min="16" max="26" width="10.71"/>
  </cols>
  <sheetData>
    <row r="1">
      <c r="A1" s="1" t="s">
        <v>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3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4"/>
      <c r="B3" s="5">
        <v>45748.0</v>
      </c>
      <c r="C3" s="6"/>
      <c r="D3" s="7"/>
      <c r="E3" s="8"/>
      <c r="F3" s="8"/>
      <c r="G3" s="8"/>
      <c r="H3" s="8"/>
      <c r="I3" s="8"/>
      <c r="J3" s="8"/>
      <c r="K3" s="8"/>
      <c r="L3" s="8"/>
      <c r="M3" s="8"/>
      <c r="N3" s="8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4"/>
      <c r="B5" s="13" t="s">
        <v>7</v>
      </c>
      <c r="C5" s="14"/>
      <c r="D5" s="15"/>
      <c r="E5" s="25" t="s">
        <v>46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4"/>
      <c r="B6" s="18" t="s">
        <v>20</v>
      </c>
      <c r="C6" s="18"/>
      <c r="D6" s="18"/>
      <c r="E6" s="19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4"/>
      <c r="B7" s="4" t="s">
        <v>21</v>
      </c>
      <c r="C7" s="4"/>
      <c r="D7" s="4"/>
      <c r="E7" s="20"/>
      <c r="F7" s="4"/>
      <c r="G7" s="26" t="s">
        <v>47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4"/>
      <c r="B8" s="4"/>
      <c r="C8" s="4" t="s">
        <v>22</v>
      </c>
      <c r="D8" s="4"/>
      <c r="E8" s="34">
        <v>4545.0</v>
      </c>
      <c r="F8" s="4"/>
      <c r="G8" s="26" t="s">
        <v>48</v>
      </c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4"/>
      <c r="B9" s="4"/>
      <c r="C9" s="4" t="s">
        <v>23</v>
      </c>
      <c r="D9" s="4"/>
      <c r="E9" s="34">
        <v>3532.0</v>
      </c>
      <c r="F9" s="4"/>
      <c r="G9" s="26" t="s">
        <v>49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4"/>
      <c r="B10" s="4" t="s">
        <v>24</v>
      </c>
      <c r="C10" s="4"/>
      <c r="D10" s="4"/>
      <c r="E10" s="35">
        <v>-2345.0</v>
      </c>
      <c r="F10" s="4"/>
      <c r="G10" s="26" t="s">
        <v>50</v>
      </c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4"/>
      <c r="B11" s="4" t="s">
        <v>25</v>
      </c>
      <c r="C11" s="4"/>
      <c r="D11" s="4"/>
      <c r="E11" s="35">
        <v>-645.0</v>
      </c>
      <c r="F11" s="4"/>
      <c r="G11" s="26" t="s">
        <v>51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4"/>
      <c r="B12" s="4" t="s">
        <v>26</v>
      </c>
      <c r="C12" s="4"/>
      <c r="D12" s="4"/>
      <c r="E12" s="35">
        <v>-4754.0</v>
      </c>
      <c r="F12" s="4"/>
      <c r="G12" s="26" t="s">
        <v>52</v>
      </c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4"/>
      <c r="B13" s="4" t="s">
        <v>27</v>
      </c>
      <c r="C13" s="4"/>
      <c r="D13" s="4"/>
      <c r="E13" s="35">
        <v>-4574.0</v>
      </c>
      <c r="F13" s="4"/>
      <c r="G13" s="26" t="s">
        <v>53</v>
      </c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4"/>
      <c r="B14" s="4" t="s">
        <v>28</v>
      </c>
      <c r="C14" s="4"/>
      <c r="D14" s="4"/>
      <c r="E14" s="35">
        <v>-7867.0</v>
      </c>
      <c r="F14" s="4"/>
      <c r="G14" s="26" t="s">
        <v>54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4"/>
      <c r="B15" s="29" t="s">
        <v>29</v>
      </c>
      <c r="C15" s="29"/>
      <c r="D15" s="29"/>
      <c r="E15" s="36">
        <f>SUM(E8:E14)</f>
        <v>-12108</v>
      </c>
      <c r="F15" s="4"/>
      <c r="G15" s="26" t="s">
        <v>55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4"/>
      <c r="B16" s="4"/>
      <c r="C16" s="4"/>
      <c r="D16" s="4"/>
      <c r="E16" s="20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4"/>
      <c r="B17" s="18" t="s">
        <v>30</v>
      </c>
      <c r="C17" s="18"/>
      <c r="D17" s="18"/>
      <c r="E17" s="31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4"/>
      <c r="B18" s="4" t="s">
        <v>31</v>
      </c>
      <c r="C18" s="4"/>
      <c r="D18" s="4"/>
      <c r="E18" s="28">
        <v>-2352.0</v>
      </c>
      <c r="F18" s="4"/>
      <c r="G18" s="26" t="s">
        <v>56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4"/>
      <c r="B19" s="4" t="s">
        <v>32</v>
      </c>
      <c r="C19" s="4"/>
      <c r="D19" s="4"/>
      <c r="E19" s="28">
        <v>3252.0</v>
      </c>
      <c r="F19" s="4"/>
      <c r="G19" s="26" t="s">
        <v>57</v>
      </c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4"/>
      <c r="B20" s="4" t="s">
        <v>33</v>
      </c>
      <c r="C20" s="4"/>
      <c r="D20" s="4"/>
      <c r="E20" s="28">
        <v>-6788.0</v>
      </c>
      <c r="F20" s="4"/>
      <c r="G20" s="26" t="s">
        <v>58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4"/>
      <c r="B21" s="29" t="s">
        <v>34</v>
      </c>
      <c r="C21" s="29"/>
      <c r="D21" s="29"/>
      <c r="E21" s="30">
        <f>SUM(E18:E20)</f>
        <v>-5888</v>
      </c>
      <c r="F21" s="4"/>
      <c r="G21" s="26" t="s">
        <v>59</v>
      </c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4"/>
      <c r="B22" s="4"/>
      <c r="C22" s="4"/>
      <c r="D22" s="4"/>
      <c r="E22" s="20"/>
      <c r="F22" s="4"/>
      <c r="G22" s="26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4"/>
      <c r="B23" s="18" t="s">
        <v>35</v>
      </c>
      <c r="C23" s="18"/>
      <c r="D23" s="18"/>
      <c r="E23" s="31"/>
      <c r="F23" s="4"/>
      <c r="G23" s="26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4"/>
      <c r="B24" s="4" t="s">
        <v>36</v>
      </c>
      <c r="C24" s="4"/>
      <c r="D24" s="4"/>
      <c r="E24" s="28">
        <v>4536.0</v>
      </c>
      <c r="F24" s="4"/>
      <c r="G24" s="26" t="s">
        <v>60</v>
      </c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4"/>
      <c r="B25" s="4" t="s">
        <v>37</v>
      </c>
      <c r="C25" s="4"/>
      <c r="D25" s="4"/>
      <c r="E25" s="28">
        <v>-3463.0</v>
      </c>
      <c r="F25" s="4"/>
      <c r="G25" s="26" t="s">
        <v>61</v>
      </c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4"/>
      <c r="B26" s="4" t="s">
        <v>38</v>
      </c>
      <c r="C26" s="4"/>
      <c r="D26" s="4"/>
      <c r="E26" s="28">
        <v>-3444.0</v>
      </c>
      <c r="F26" s="4"/>
      <c r="G26" s="26" t="s">
        <v>62</v>
      </c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4"/>
      <c r="B27" s="4" t="s">
        <v>39</v>
      </c>
      <c r="C27" s="4"/>
      <c r="D27" s="4"/>
      <c r="E27" s="28">
        <v>-4322.0</v>
      </c>
      <c r="F27" s="4"/>
      <c r="G27" s="26" t="s">
        <v>63</v>
      </c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4"/>
      <c r="B28" s="4" t="s">
        <v>40</v>
      </c>
      <c r="C28" s="4"/>
      <c r="D28" s="4"/>
      <c r="E28" s="28">
        <v>52525.0</v>
      </c>
      <c r="F28" s="4"/>
      <c r="G28" s="26" t="s">
        <v>64</v>
      </c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4"/>
      <c r="B29" s="29" t="s">
        <v>41</v>
      </c>
      <c r="C29" s="29"/>
      <c r="D29" s="29"/>
      <c r="E29" s="30">
        <f>SUM(E24:E28)</f>
        <v>45832</v>
      </c>
      <c r="F29" s="4"/>
      <c r="G29" s="26" t="s">
        <v>65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"/>
      <c r="B30" s="4"/>
      <c r="C30" s="4"/>
      <c r="D30" s="4"/>
      <c r="E30" s="20"/>
      <c r="F30" s="4"/>
      <c r="G30" s="26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4"/>
      <c r="B31" s="18" t="s">
        <v>42</v>
      </c>
      <c r="C31" s="18"/>
      <c r="D31" s="18"/>
      <c r="E31" s="31"/>
      <c r="F31" s="4"/>
      <c r="G31" s="26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4" t="s">
        <v>43</v>
      </c>
      <c r="C32" s="4"/>
      <c r="D32" s="4"/>
      <c r="E32" s="28">
        <f>E15+E21+E29</f>
        <v>27836</v>
      </c>
      <c r="F32" s="4"/>
      <c r="G32" s="26" t="s">
        <v>66</v>
      </c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 t="s">
        <v>44</v>
      </c>
      <c r="C33" s="4"/>
      <c r="D33" s="4"/>
      <c r="E33" s="28">
        <f>MARCH!E34</f>
        <v>135660</v>
      </c>
      <c r="F33" s="4"/>
      <c r="G33" s="26" t="s">
        <v>67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32" t="s">
        <v>45</v>
      </c>
      <c r="C34" s="32"/>
      <c r="D34" s="32"/>
      <c r="E34" s="33">
        <f>SUM(E32:E33)</f>
        <v>163496</v>
      </c>
      <c r="F34" s="4"/>
      <c r="G34" s="26" t="s">
        <v>68</v>
      </c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">
    <mergeCell ref="B3:C3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BE4F7"/>
    <pageSetUpPr/>
  </sheetPr>
  <sheetViews>
    <sheetView showGridLines="0" workbookViewId="0"/>
  </sheetViews>
  <sheetFormatPr customHeight="1" defaultColWidth="14.43" defaultRowHeight="15.0"/>
  <cols>
    <col customWidth="1" min="1" max="1" width="5.86"/>
    <col customWidth="1" min="2" max="2" width="4.29"/>
    <col customWidth="1" min="3" max="3" width="10.86"/>
    <col customWidth="1" min="4" max="4" width="30.86"/>
    <col customWidth="1" min="5" max="5" width="15.86"/>
    <col customWidth="1" min="6" max="6" width="5.86"/>
    <col customWidth="1" min="7" max="14" width="10.86"/>
    <col customWidth="1" min="15" max="15" width="5.86"/>
    <col customWidth="1" min="16" max="26" width="10.71"/>
  </cols>
  <sheetData>
    <row r="1">
      <c r="A1" s="1" t="s">
        <v>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3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4"/>
      <c r="B3" s="5">
        <v>45778.0</v>
      </c>
      <c r="C3" s="6"/>
      <c r="D3" s="7"/>
      <c r="E3" s="8"/>
      <c r="F3" s="8"/>
      <c r="G3" s="8"/>
      <c r="H3" s="8"/>
      <c r="I3" s="8"/>
      <c r="J3" s="8"/>
      <c r="K3" s="8"/>
      <c r="L3" s="8"/>
      <c r="M3" s="8"/>
      <c r="N3" s="8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4"/>
      <c r="B5" s="13" t="s">
        <v>7</v>
      </c>
      <c r="C5" s="14"/>
      <c r="D5" s="15"/>
      <c r="E5" s="25" t="s">
        <v>46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4"/>
      <c r="B6" s="18" t="s">
        <v>20</v>
      </c>
      <c r="C6" s="18"/>
      <c r="D6" s="18"/>
      <c r="E6" s="19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4"/>
      <c r="B7" s="4" t="s">
        <v>21</v>
      </c>
      <c r="C7" s="4"/>
      <c r="D7" s="4"/>
      <c r="E7" s="20"/>
      <c r="F7" s="4"/>
      <c r="G7" s="26" t="s">
        <v>47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4"/>
      <c r="B8" s="4"/>
      <c r="C8" s="4" t="s">
        <v>22</v>
      </c>
      <c r="D8" s="4"/>
      <c r="E8" s="27">
        <v>4142.0</v>
      </c>
      <c r="F8" s="4"/>
      <c r="G8" s="26" t="s">
        <v>48</v>
      </c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4"/>
      <c r="B9" s="4"/>
      <c r="C9" s="4" t="s">
        <v>23</v>
      </c>
      <c r="D9" s="4"/>
      <c r="E9" s="27">
        <v>42342.0</v>
      </c>
      <c r="F9" s="4"/>
      <c r="G9" s="26" t="s">
        <v>49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4"/>
      <c r="B10" s="4" t="s">
        <v>24</v>
      </c>
      <c r="C10" s="4"/>
      <c r="D10" s="4"/>
      <c r="E10" s="28">
        <v>-4234.0</v>
      </c>
      <c r="F10" s="4"/>
      <c r="G10" s="26" t="s">
        <v>50</v>
      </c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4"/>
      <c r="B11" s="4" t="s">
        <v>25</v>
      </c>
      <c r="C11" s="4"/>
      <c r="D11" s="4"/>
      <c r="E11" s="28">
        <v>-5436.0</v>
      </c>
      <c r="F11" s="4"/>
      <c r="G11" s="26" t="s">
        <v>51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4"/>
      <c r="B12" s="4" t="s">
        <v>26</v>
      </c>
      <c r="C12" s="4"/>
      <c r="D12" s="4"/>
      <c r="E12" s="28">
        <v>-46346.0</v>
      </c>
      <c r="F12" s="4"/>
      <c r="G12" s="26" t="s">
        <v>52</v>
      </c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4"/>
      <c r="B13" s="4" t="s">
        <v>27</v>
      </c>
      <c r="C13" s="4"/>
      <c r="D13" s="4"/>
      <c r="E13" s="28">
        <v>-7574.0</v>
      </c>
      <c r="F13" s="4"/>
      <c r="G13" s="26" t="s">
        <v>53</v>
      </c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4"/>
      <c r="B14" s="4" t="s">
        <v>28</v>
      </c>
      <c r="C14" s="4"/>
      <c r="D14" s="4"/>
      <c r="E14" s="28">
        <v>-3452.0</v>
      </c>
      <c r="F14" s="4"/>
      <c r="G14" s="26" t="s">
        <v>54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4"/>
      <c r="B15" s="29" t="s">
        <v>29</v>
      </c>
      <c r="C15" s="29"/>
      <c r="D15" s="29"/>
      <c r="E15" s="30">
        <f>SUM(E8:E14)</f>
        <v>-20558</v>
      </c>
      <c r="F15" s="4"/>
      <c r="G15" s="26" t="s">
        <v>55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4"/>
      <c r="B16" s="4"/>
      <c r="C16" s="4"/>
      <c r="D16" s="4"/>
      <c r="E16" s="20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4"/>
      <c r="B17" s="18" t="s">
        <v>30</v>
      </c>
      <c r="C17" s="18"/>
      <c r="D17" s="18"/>
      <c r="E17" s="31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4"/>
      <c r="B18" s="4" t="s">
        <v>31</v>
      </c>
      <c r="C18" s="4"/>
      <c r="D18" s="4"/>
      <c r="E18" s="28">
        <v>-2352.0</v>
      </c>
      <c r="F18" s="4"/>
      <c r="G18" s="26" t="s">
        <v>56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4"/>
      <c r="B19" s="4" t="s">
        <v>32</v>
      </c>
      <c r="C19" s="4"/>
      <c r="D19" s="4"/>
      <c r="E19" s="28">
        <v>3546.0</v>
      </c>
      <c r="F19" s="4"/>
      <c r="G19" s="26" t="s">
        <v>57</v>
      </c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4"/>
      <c r="B20" s="4" t="s">
        <v>33</v>
      </c>
      <c r="C20" s="4"/>
      <c r="D20" s="4"/>
      <c r="E20" s="28">
        <v>-5675.0</v>
      </c>
      <c r="F20" s="4"/>
      <c r="G20" s="26" t="s">
        <v>58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4"/>
      <c r="B21" s="29" t="s">
        <v>34</v>
      </c>
      <c r="C21" s="29"/>
      <c r="D21" s="29"/>
      <c r="E21" s="30">
        <f>SUM(E18:E20)</f>
        <v>-4481</v>
      </c>
      <c r="F21" s="4"/>
      <c r="G21" s="26" t="s">
        <v>59</v>
      </c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4"/>
      <c r="B22" s="4"/>
      <c r="C22" s="4"/>
      <c r="D22" s="4"/>
      <c r="E22" s="20"/>
      <c r="F22" s="4"/>
      <c r="G22" s="26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4"/>
      <c r="B23" s="18" t="s">
        <v>35</v>
      </c>
      <c r="C23" s="18"/>
      <c r="D23" s="18"/>
      <c r="E23" s="31"/>
      <c r="F23" s="4"/>
      <c r="G23" s="26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4"/>
      <c r="B24" s="4" t="s">
        <v>36</v>
      </c>
      <c r="C24" s="4"/>
      <c r="D24" s="4"/>
      <c r="E24" s="28">
        <v>3521.0</v>
      </c>
      <c r="F24" s="4"/>
      <c r="G24" s="26" t="s">
        <v>60</v>
      </c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4"/>
      <c r="B25" s="4" t="s">
        <v>37</v>
      </c>
      <c r="C25" s="4"/>
      <c r="D25" s="4"/>
      <c r="E25" s="28">
        <v>-23456.0</v>
      </c>
      <c r="F25" s="4"/>
      <c r="G25" s="26" t="s">
        <v>61</v>
      </c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4"/>
      <c r="B26" s="4" t="s">
        <v>38</v>
      </c>
      <c r="C26" s="4"/>
      <c r="D26" s="4"/>
      <c r="E26" s="28">
        <v>-2342.0</v>
      </c>
      <c r="F26" s="4"/>
      <c r="G26" s="26" t="s">
        <v>62</v>
      </c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4"/>
      <c r="B27" s="4" t="s">
        <v>39</v>
      </c>
      <c r="C27" s="4"/>
      <c r="D27" s="4"/>
      <c r="E27" s="28">
        <v>-5667.0</v>
      </c>
      <c r="F27" s="4"/>
      <c r="G27" s="26" t="s">
        <v>63</v>
      </c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4"/>
      <c r="B28" s="4" t="s">
        <v>40</v>
      </c>
      <c r="C28" s="4"/>
      <c r="D28" s="4"/>
      <c r="E28" s="28">
        <v>3453.0</v>
      </c>
      <c r="F28" s="4"/>
      <c r="G28" s="26" t="s">
        <v>64</v>
      </c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4"/>
      <c r="B29" s="29" t="s">
        <v>41</v>
      </c>
      <c r="C29" s="29"/>
      <c r="D29" s="29"/>
      <c r="E29" s="30">
        <f>SUM(E24:E28)</f>
        <v>-24491</v>
      </c>
      <c r="F29" s="4"/>
      <c r="G29" s="26" t="s">
        <v>65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"/>
      <c r="B30" s="4"/>
      <c r="C30" s="4"/>
      <c r="D30" s="4"/>
      <c r="E30" s="20"/>
      <c r="F30" s="4"/>
      <c r="G30" s="26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4"/>
      <c r="B31" s="18" t="s">
        <v>42</v>
      </c>
      <c r="C31" s="18"/>
      <c r="D31" s="18"/>
      <c r="E31" s="31"/>
      <c r="F31" s="4"/>
      <c r="G31" s="26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4" t="s">
        <v>43</v>
      </c>
      <c r="C32" s="4"/>
      <c r="D32" s="4"/>
      <c r="E32" s="28">
        <f>E15+E21+E29</f>
        <v>-49530</v>
      </c>
      <c r="F32" s="4"/>
      <c r="G32" s="26" t="s">
        <v>66</v>
      </c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 t="s">
        <v>44</v>
      </c>
      <c r="C33" s="4"/>
      <c r="D33" s="4"/>
      <c r="E33" s="28">
        <f>APRIL!E34</f>
        <v>163496</v>
      </c>
      <c r="F33" s="4"/>
      <c r="G33" s="26" t="s">
        <v>67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32" t="s">
        <v>45</v>
      </c>
      <c r="C34" s="32"/>
      <c r="D34" s="32"/>
      <c r="E34" s="33">
        <f>SUM(E32:E33)</f>
        <v>113966</v>
      </c>
      <c r="F34" s="4"/>
      <c r="G34" s="26" t="s">
        <v>68</v>
      </c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">
    <mergeCell ref="B3:C3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BE4F7"/>
    <pageSetUpPr/>
  </sheetPr>
  <sheetViews>
    <sheetView showGridLines="0" workbookViewId="0"/>
  </sheetViews>
  <sheetFormatPr customHeight="1" defaultColWidth="14.43" defaultRowHeight="15.0"/>
  <cols>
    <col customWidth="1" min="1" max="1" width="5.86"/>
    <col customWidth="1" min="2" max="2" width="4.29"/>
    <col customWidth="1" min="3" max="3" width="10.86"/>
    <col customWidth="1" min="4" max="4" width="30.86"/>
    <col customWidth="1" min="5" max="5" width="15.86"/>
    <col customWidth="1" min="6" max="6" width="5.86"/>
    <col customWidth="1" min="7" max="14" width="10.86"/>
    <col customWidth="1" min="15" max="15" width="5.86"/>
    <col customWidth="1" min="16" max="26" width="10.71"/>
  </cols>
  <sheetData>
    <row r="1">
      <c r="A1" s="1" t="s">
        <v>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3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4"/>
      <c r="B3" s="5">
        <v>45809.0</v>
      </c>
      <c r="C3" s="6"/>
      <c r="D3" s="7"/>
      <c r="E3" s="8"/>
      <c r="F3" s="8"/>
      <c r="G3" s="8"/>
      <c r="H3" s="8"/>
      <c r="I3" s="8"/>
      <c r="J3" s="8"/>
      <c r="K3" s="8"/>
      <c r="L3" s="8"/>
      <c r="M3" s="8"/>
      <c r="N3" s="8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4"/>
      <c r="B5" s="13" t="s">
        <v>7</v>
      </c>
      <c r="C5" s="14"/>
      <c r="D5" s="15"/>
      <c r="E5" s="25" t="s">
        <v>46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4"/>
      <c r="B6" s="18" t="s">
        <v>20</v>
      </c>
      <c r="C6" s="18"/>
      <c r="D6" s="18"/>
      <c r="E6" s="19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4"/>
      <c r="B7" s="4" t="s">
        <v>21</v>
      </c>
      <c r="C7" s="4"/>
      <c r="D7" s="4"/>
      <c r="E7" s="20"/>
      <c r="F7" s="4"/>
      <c r="G7" s="26" t="s">
        <v>47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4"/>
      <c r="B8" s="4"/>
      <c r="C8" s="4" t="s">
        <v>22</v>
      </c>
      <c r="D8" s="4"/>
      <c r="E8" s="34">
        <v>1245.0</v>
      </c>
      <c r="F8" s="4"/>
      <c r="G8" s="26" t="s">
        <v>48</v>
      </c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4"/>
      <c r="B9" s="4"/>
      <c r="C9" s="4" t="s">
        <v>23</v>
      </c>
      <c r="D9" s="4"/>
      <c r="E9" s="34">
        <v>4564.0</v>
      </c>
      <c r="F9" s="4"/>
      <c r="G9" s="26" t="s">
        <v>49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4"/>
      <c r="B10" s="4" t="s">
        <v>24</v>
      </c>
      <c r="C10" s="4"/>
      <c r="D10" s="4"/>
      <c r="E10" s="35">
        <v>-34647.0</v>
      </c>
      <c r="F10" s="4"/>
      <c r="G10" s="26" t="s">
        <v>50</v>
      </c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4"/>
      <c r="B11" s="4" t="s">
        <v>25</v>
      </c>
      <c r="C11" s="4"/>
      <c r="D11" s="4"/>
      <c r="E11" s="35">
        <v>-5473.0</v>
      </c>
      <c r="F11" s="4"/>
      <c r="G11" s="26" t="s">
        <v>51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4"/>
      <c r="B12" s="4" t="s">
        <v>26</v>
      </c>
      <c r="C12" s="4"/>
      <c r="D12" s="4"/>
      <c r="E12" s="35">
        <v>-2355.0</v>
      </c>
      <c r="F12" s="4"/>
      <c r="G12" s="26" t="s">
        <v>52</v>
      </c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4"/>
      <c r="B13" s="4" t="s">
        <v>27</v>
      </c>
      <c r="C13" s="4"/>
      <c r="D13" s="4"/>
      <c r="E13" s="35">
        <v>-467.0</v>
      </c>
      <c r="F13" s="4"/>
      <c r="G13" s="26" t="s">
        <v>53</v>
      </c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4"/>
      <c r="B14" s="4" t="s">
        <v>28</v>
      </c>
      <c r="C14" s="4"/>
      <c r="D14" s="4"/>
      <c r="E14" s="35">
        <v>-465.0</v>
      </c>
      <c r="F14" s="4"/>
      <c r="G14" s="26" t="s">
        <v>54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4"/>
      <c r="B15" s="29" t="s">
        <v>29</v>
      </c>
      <c r="C15" s="29"/>
      <c r="D15" s="29"/>
      <c r="E15" s="36">
        <f>SUM(E8:E14)</f>
        <v>-37598</v>
      </c>
      <c r="F15" s="4"/>
      <c r="G15" s="26" t="s">
        <v>55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4"/>
      <c r="B16" s="4"/>
      <c r="C16" s="4"/>
      <c r="D16" s="4"/>
      <c r="E16" s="20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4"/>
      <c r="B17" s="18" t="s">
        <v>30</v>
      </c>
      <c r="C17" s="18"/>
      <c r="D17" s="18"/>
      <c r="E17" s="31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4"/>
      <c r="B18" s="4" t="s">
        <v>31</v>
      </c>
      <c r="C18" s="4"/>
      <c r="D18" s="4"/>
      <c r="E18" s="35">
        <v>-3545.0</v>
      </c>
      <c r="F18" s="4"/>
      <c r="G18" s="26" t="s">
        <v>56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4"/>
      <c r="B19" s="4" t="s">
        <v>32</v>
      </c>
      <c r="C19" s="4"/>
      <c r="D19" s="4"/>
      <c r="E19" s="35">
        <v>4535.0</v>
      </c>
      <c r="F19" s="4"/>
      <c r="G19" s="26" t="s">
        <v>57</v>
      </c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4"/>
      <c r="B20" s="4" t="s">
        <v>33</v>
      </c>
      <c r="C20" s="4"/>
      <c r="D20" s="4"/>
      <c r="E20" s="35">
        <v>-3657.0</v>
      </c>
      <c r="F20" s="4"/>
      <c r="G20" s="26" t="s">
        <v>58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4"/>
      <c r="B21" s="29" t="s">
        <v>34</v>
      </c>
      <c r="C21" s="29"/>
      <c r="D21" s="29"/>
      <c r="E21" s="36">
        <f>SUM(E18:E20)</f>
        <v>-2667</v>
      </c>
      <c r="F21" s="4"/>
      <c r="G21" s="26" t="s">
        <v>59</v>
      </c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4"/>
      <c r="B22" s="4"/>
      <c r="C22" s="4"/>
      <c r="D22" s="4"/>
      <c r="E22" s="20"/>
      <c r="F22" s="4"/>
      <c r="G22" s="26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4"/>
      <c r="B23" s="18" t="s">
        <v>35</v>
      </c>
      <c r="C23" s="18"/>
      <c r="D23" s="18"/>
      <c r="E23" s="31"/>
      <c r="F23" s="4"/>
      <c r="G23" s="26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4"/>
      <c r="B24" s="4" t="s">
        <v>36</v>
      </c>
      <c r="C24" s="4"/>
      <c r="D24" s="4"/>
      <c r="E24" s="35">
        <v>43567.0</v>
      </c>
      <c r="F24" s="4"/>
      <c r="G24" s="26" t="s">
        <v>60</v>
      </c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4"/>
      <c r="B25" s="4" t="s">
        <v>37</v>
      </c>
      <c r="C25" s="4"/>
      <c r="D25" s="4"/>
      <c r="E25" s="35">
        <v>-35434.0</v>
      </c>
      <c r="F25" s="4"/>
      <c r="G25" s="26" t="s">
        <v>61</v>
      </c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4"/>
      <c r="B26" s="4" t="s">
        <v>38</v>
      </c>
      <c r="C26" s="4"/>
      <c r="D26" s="4"/>
      <c r="E26" s="35">
        <v>-4556.0</v>
      </c>
      <c r="F26" s="4"/>
      <c r="G26" s="26" t="s">
        <v>62</v>
      </c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4"/>
      <c r="B27" s="4" t="s">
        <v>39</v>
      </c>
      <c r="C27" s="4"/>
      <c r="D27" s="4"/>
      <c r="E27" s="35">
        <v>-675.0</v>
      </c>
      <c r="F27" s="4"/>
      <c r="G27" s="26" t="s">
        <v>63</v>
      </c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4"/>
      <c r="B28" s="4" t="s">
        <v>40</v>
      </c>
      <c r="C28" s="4"/>
      <c r="D28" s="4"/>
      <c r="E28" s="35">
        <v>5765.0</v>
      </c>
      <c r="F28" s="4"/>
      <c r="G28" s="26" t="s">
        <v>64</v>
      </c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4"/>
      <c r="B29" s="29" t="s">
        <v>41</v>
      </c>
      <c r="C29" s="29"/>
      <c r="D29" s="29"/>
      <c r="E29" s="36">
        <f>SUM(E24:E28)</f>
        <v>8667</v>
      </c>
      <c r="F29" s="4"/>
      <c r="G29" s="26" t="s">
        <v>65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"/>
      <c r="B30" s="4"/>
      <c r="C30" s="4"/>
      <c r="D30" s="4"/>
      <c r="E30" s="20"/>
      <c r="F30" s="4"/>
      <c r="G30" s="26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4"/>
      <c r="B31" s="18" t="s">
        <v>42</v>
      </c>
      <c r="C31" s="18"/>
      <c r="D31" s="18"/>
      <c r="E31" s="31"/>
      <c r="F31" s="4"/>
      <c r="G31" s="26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4" t="s">
        <v>43</v>
      </c>
      <c r="C32" s="4"/>
      <c r="D32" s="4"/>
      <c r="E32" s="35">
        <f>E15+E21+E29</f>
        <v>-31598</v>
      </c>
      <c r="F32" s="4"/>
      <c r="G32" s="26" t="s">
        <v>66</v>
      </c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 t="s">
        <v>44</v>
      </c>
      <c r="C33" s="4"/>
      <c r="D33" s="4"/>
      <c r="E33" s="35">
        <f>MAY!E34</f>
        <v>113966</v>
      </c>
      <c r="F33" s="4"/>
      <c r="G33" s="26" t="s">
        <v>67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32" t="s">
        <v>45</v>
      </c>
      <c r="C34" s="32"/>
      <c r="D34" s="32"/>
      <c r="E34" s="37">
        <f>SUM(E32:E33)</f>
        <v>82368</v>
      </c>
      <c r="F34" s="4"/>
      <c r="G34" s="26" t="s">
        <v>68</v>
      </c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">
    <mergeCell ref="B3:C3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BE4F7"/>
    <pageSetUpPr/>
  </sheetPr>
  <sheetViews>
    <sheetView showGridLines="0" workbookViewId="0"/>
  </sheetViews>
  <sheetFormatPr customHeight="1" defaultColWidth="14.43" defaultRowHeight="15.0"/>
  <cols>
    <col customWidth="1" min="1" max="1" width="5.86"/>
    <col customWidth="1" min="2" max="2" width="4.29"/>
    <col customWidth="1" min="3" max="3" width="10.86"/>
    <col customWidth="1" min="4" max="4" width="30.86"/>
    <col customWidth="1" min="5" max="5" width="15.86"/>
    <col customWidth="1" min="6" max="6" width="5.86"/>
    <col customWidth="1" min="7" max="14" width="10.86"/>
    <col customWidth="1" min="15" max="15" width="5.86"/>
    <col customWidth="1" min="16" max="26" width="10.71"/>
  </cols>
  <sheetData>
    <row r="1">
      <c r="A1" s="1" t="s">
        <v>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3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4"/>
      <c r="B3" s="5">
        <v>45839.0</v>
      </c>
      <c r="C3" s="6"/>
      <c r="D3" s="7"/>
      <c r="E3" s="8"/>
      <c r="F3" s="8"/>
      <c r="G3" s="8"/>
      <c r="H3" s="8"/>
      <c r="I3" s="8"/>
      <c r="J3" s="8"/>
      <c r="K3" s="8"/>
      <c r="L3" s="8"/>
      <c r="M3" s="8"/>
      <c r="N3" s="8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4"/>
      <c r="B5" s="13" t="s">
        <v>7</v>
      </c>
      <c r="C5" s="14"/>
      <c r="D5" s="15"/>
      <c r="E5" s="25" t="s">
        <v>46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4"/>
      <c r="B6" s="18" t="s">
        <v>20</v>
      </c>
      <c r="C6" s="18"/>
      <c r="D6" s="18"/>
      <c r="E6" s="19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4"/>
      <c r="B7" s="4" t="s">
        <v>21</v>
      </c>
      <c r="C7" s="4"/>
      <c r="D7" s="4"/>
      <c r="E7" s="20"/>
      <c r="F7" s="4"/>
      <c r="G7" s="26" t="s">
        <v>47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4"/>
      <c r="B8" s="4"/>
      <c r="C8" s="4" t="s">
        <v>22</v>
      </c>
      <c r="D8" s="4"/>
      <c r="E8" s="27">
        <v>32532.0</v>
      </c>
      <c r="F8" s="4"/>
      <c r="G8" s="26" t="s">
        <v>48</v>
      </c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4"/>
      <c r="B9" s="4"/>
      <c r="C9" s="4" t="s">
        <v>23</v>
      </c>
      <c r="D9" s="4"/>
      <c r="E9" s="27">
        <v>34534.0</v>
      </c>
      <c r="F9" s="4"/>
      <c r="G9" s="26" t="s">
        <v>49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4"/>
      <c r="B10" s="4" t="s">
        <v>24</v>
      </c>
      <c r="C10" s="4"/>
      <c r="D10" s="4"/>
      <c r="E10" s="28">
        <v>-2345.0</v>
      </c>
      <c r="F10" s="4"/>
      <c r="G10" s="26" t="s">
        <v>50</v>
      </c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4"/>
      <c r="B11" s="4" t="s">
        <v>25</v>
      </c>
      <c r="C11" s="4"/>
      <c r="D11" s="4"/>
      <c r="E11" s="28">
        <v>-2345.0</v>
      </c>
      <c r="F11" s="4"/>
      <c r="G11" s="26" t="s">
        <v>51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4"/>
      <c r="B12" s="4" t="s">
        <v>26</v>
      </c>
      <c r="C12" s="4"/>
      <c r="D12" s="4"/>
      <c r="E12" s="28">
        <v>-4534.0</v>
      </c>
      <c r="F12" s="4"/>
      <c r="G12" s="26" t="s">
        <v>52</v>
      </c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4"/>
      <c r="B13" s="4" t="s">
        <v>27</v>
      </c>
      <c r="C13" s="4"/>
      <c r="D13" s="4"/>
      <c r="E13" s="28">
        <v>-34534.0</v>
      </c>
      <c r="F13" s="4"/>
      <c r="G13" s="26" t="s">
        <v>53</v>
      </c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4"/>
      <c r="B14" s="4" t="s">
        <v>28</v>
      </c>
      <c r="C14" s="4"/>
      <c r="D14" s="4"/>
      <c r="E14" s="28">
        <v>-3534.0</v>
      </c>
      <c r="F14" s="4"/>
      <c r="G14" s="26" t="s">
        <v>54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4"/>
      <c r="B15" s="29" t="s">
        <v>29</v>
      </c>
      <c r="C15" s="29"/>
      <c r="D15" s="29"/>
      <c r="E15" s="30">
        <f>SUM(E8:E14)</f>
        <v>19774</v>
      </c>
      <c r="F15" s="4"/>
      <c r="G15" s="26" t="s">
        <v>55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4"/>
      <c r="B16" s="4"/>
      <c r="C16" s="4"/>
      <c r="D16" s="4"/>
      <c r="E16" s="20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4"/>
      <c r="B17" s="18" t="s">
        <v>30</v>
      </c>
      <c r="C17" s="18"/>
      <c r="D17" s="18"/>
      <c r="E17" s="31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4"/>
      <c r="B18" s="4" t="s">
        <v>31</v>
      </c>
      <c r="C18" s="4"/>
      <c r="D18" s="4"/>
      <c r="E18" s="28">
        <v>-3453.0</v>
      </c>
      <c r="F18" s="4"/>
      <c r="G18" s="26" t="s">
        <v>56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4"/>
      <c r="B19" s="4" t="s">
        <v>32</v>
      </c>
      <c r="C19" s="4"/>
      <c r="D19" s="4"/>
      <c r="E19" s="28">
        <v>44445.0</v>
      </c>
      <c r="F19" s="4"/>
      <c r="G19" s="26" t="s">
        <v>57</v>
      </c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4"/>
      <c r="B20" s="4" t="s">
        <v>33</v>
      </c>
      <c r="C20" s="4"/>
      <c r="D20" s="4"/>
      <c r="E20" s="28">
        <v>-4352.0</v>
      </c>
      <c r="F20" s="4"/>
      <c r="G20" s="26" t="s">
        <v>58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4"/>
      <c r="B21" s="29" t="s">
        <v>34</v>
      </c>
      <c r="C21" s="29"/>
      <c r="D21" s="29"/>
      <c r="E21" s="30">
        <f>SUM(E18:E20)</f>
        <v>36640</v>
      </c>
      <c r="F21" s="4"/>
      <c r="G21" s="26" t="s">
        <v>59</v>
      </c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4"/>
      <c r="B22" s="4"/>
      <c r="C22" s="4"/>
      <c r="D22" s="4"/>
      <c r="E22" s="20"/>
      <c r="F22" s="4"/>
      <c r="G22" s="26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4"/>
      <c r="B23" s="18" t="s">
        <v>35</v>
      </c>
      <c r="C23" s="18"/>
      <c r="D23" s="18"/>
      <c r="E23" s="31"/>
      <c r="F23" s="4"/>
      <c r="G23" s="26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4"/>
      <c r="B24" s="4" t="s">
        <v>36</v>
      </c>
      <c r="C24" s="4"/>
      <c r="D24" s="4"/>
      <c r="E24" s="28">
        <v>34534.0</v>
      </c>
      <c r="F24" s="4"/>
      <c r="G24" s="26" t="s">
        <v>60</v>
      </c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4"/>
      <c r="B25" s="4" t="s">
        <v>37</v>
      </c>
      <c r="C25" s="4"/>
      <c r="D25" s="4"/>
      <c r="E25" s="28">
        <v>-3453.0</v>
      </c>
      <c r="F25" s="4"/>
      <c r="G25" s="26" t="s">
        <v>61</v>
      </c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4"/>
      <c r="B26" s="4" t="s">
        <v>38</v>
      </c>
      <c r="C26" s="4"/>
      <c r="D26" s="4"/>
      <c r="E26" s="28">
        <v>-4356.0</v>
      </c>
      <c r="F26" s="4"/>
      <c r="G26" s="26" t="s">
        <v>62</v>
      </c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4"/>
      <c r="B27" s="4" t="s">
        <v>39</v>
      </c>
      <c r="C27" s="4"/>
      <c r="D27" s="4"/>
      <c r="E27" s="28">
        <v>-5645.0</v>
      </c>
      <c r="F27" s="4"/>
      <c r="G27" s="26" t="s">
        <v>63</v>
      </c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4"/>
      <c r="B28" s="4" t="s">
        <v>40</v>
      </c>
      <c r="C28" s="4"/>
      <c r="D28" s="4"/>
      <c r="E28" s="28">
        <v>3254.0</v>
      </c>
      <c r="F28" s="4"/>
      <c r="G28" s="26" t="s">
        <v>64</v>
      </c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4"/>
      <c r="B29" s="29" t="s">
        <v>41</v>
      </c>
      <c r="C29" s="29"/>
      <c r="D29" s="29"/>
      <c r="E29" s="30">
        <f>SUM(E24:E28)</f>
        <v>24334</v>
      </c>
      <c r="F29" s="4"/>
      <c r="G29" s="26" t="s">
        <v>65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"/>
      <c r="B30" s="4"/>
      <c r="C30" s="4"/>
      <c r="D30" s="4"/>
      <c r="E30" s="20"/>
      <c r="F30" s="4"/>
      <c r="G30" s="26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4"/>
      <c r="B31" s="18" t="s">
        <v>42</v>
      </c>
      <c r="C31" s="18"/>
      <c r="D31" s="18"/>
      <c r="E31" s="31"/>
      <c r="F31" s="4"/>
      <c r="G31" s="26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4" t="s">
        <v>43</v>
      </c>
      <c r="C32" s="4"/>
      <c r="D32" s="4"/>
      <c r="E32" s="28">
        <f>E15+E21+E29</f>
        <v>80748</v>
      </c>
      <c r="F32" s="4"/>
      <c r="G32" s="26" t="s">
        <v>66</v>
      </c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 t="s">
        <v>44</v>
      </c>
      <c r="C33" s="4"/>
      <c r="D33" s="4"/>
      <c r="E33" s="28">
        <f>JUNE!E34</f>
        <v>82368</v>
      </c>
      <c r="F33" s="4"/>
      <c r="G33" s="26" t="s">
        <v>67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32" t="s">
        <v>45</v>
      </c>
      <c r="C34" s="32"/>
      <c r="D34" s="32"/>
      <c r="E34" s="33">
        <f>SUM(E32:E33)</f>
        <v>163116</v>
      </c>
      <c r="F34" s="4"/>
      <c r="G34" s="26" t="s">
        <v>68</v>
      </c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">
    <mergeCell ref="B3:C3"/>
  </mergeCells>
  <printOptions/>
  <pageMargins bottom="0.75" footer="0.0" header="0.0" left="0.7" right="0.7" top="0.75"/>
  <pageSetup orientation="landscape"/>
  <drawing r:id="rId1"/>
</worksheet>
</file>